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(株)山昇建設\00_社内書類\大勝建設（株）から\山昇建設【書類一式】_Ver 2（2021.11.26）\協力業者\"/>
    </mc:Choice>
  </mc:AlternateContent>
  <xr:revisionPtr revIDLastSave="0" documentId="13_ncr:1_{92BC6CAB-D3CD-473E-970C-621D50BA74F3}" xr6:coauthVersionLast="47" xr6:coauthVersionMax="47" xr10:uidLastSave="{00000000-0000-0000-0000-000000000000}"/>
  <bookViews>
    <workbookView xWindow="-120" yWindow="-120" windowWidth="29040" windowHeight="15840" tabRatio="679" activeTab="2" xr2:uid="{00000000-000D-0000-FFFF-FFFF00000000}"/>
  </bookViews>
  <sheets>
    <sheet name="請求書（原紙）" sheetId="7" r:id="rId1"/>
    <sheet name="内訳書（原紙）" sheetId="11" r:id="rId2"/>
    <sheet name="請求書　保留金解除用　明細不要" sheetId="13" r:id="rId3"/>
    <sheet name="請求書 (見本)" sheetId="10" r:id="rId4"/>
    <sheet name="内訳書（見本１）" sheetId="9" r:id="rId5"/>
    <sheet name="変更内訳" sheetId="12" r:id="rId6"/>
  </sheets>
  <definedNames>
    <definedName name="_xlnm.Print_Area" localSheetId="3">'請求書 (見本)'!$A$1:$N$26</definedName>
    <definedName name="_xlnm.Print_Area" localSheetId="2">'請求書　保留金解除用　明細不要'!$A$1:$N$26</definedName>
    <definedName name="_xlnm.Print_Area" localSheetId="0">'請求書（原紙）'!$A$1:$N$26</definedName>
    <definedName name="_xlnm.Print_Area" localSheetId="4">'内訳書（見本１）'!$A$7:$R$32</definedName>
    <definedName name="_xlnm.Print_Area" localSheetId="1">'内訳書（原紙）'!$A$7:$R$32</definedName>
    <definedName name="_xlnm.Print_Area" localSheetId="5">変更内訳!$A$1:$L$27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9" l="1"/>
  <c r="Q19" i="9" s="1"/>
  <c r="J14" i="9"/>
  <c r="J13" i="9"/>
  <c r="H13" i="9"/>
  <c r="H14" i="9"/>
  <c r="H15" i="9"/>
  <c r="H16" i="9"/>
  <c r="F14" i="9"/>
  <c r="F15" i="9"/>
  <c r="F16" i="9"/>
  <c r="F13" i="9"/>
  <c r="M7" i="7" l="1"/>
  <c r="M8" i="7" s="1"/>
  <c r="M6" i="13"/>
  <c r="M7" i="13" s="1"/>
  <c r="M8" i="13" s="1"/>
  <c r="M13" i="7"/>
  <c r="M16" i="7"/>
  <c r="M17" i="7" s="1"/>
  <c r="M11" i="7"/>
  <c r="M6" i="11"/>
  <c r="J54" i="12"/>
  <c r="G54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J27" i="12"/>
  <c r="G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7" i="12"/>
  <c r="H13" i="11"/>
  <c r="F13" i="11"/>
  <c r="F32" i="11" s="1"/>
  <c r="K13" i="11"/>
  <c r="O13" i="11"/>
  <c r="J13" i="11"/>
  <c r="M12" i="7"/>
  <c r="M15" i="7" s="1"/>
  <c r="J32" i="11"/>
  <c r="K14" i="10"/>
  <c r="C4" i="10"/>
  <c r="M1" i="10"/>
  <c r="F32" i="9"/>
  <c r="M6" i="10" s="1"/>
  <c r="M7" i="10" s="1"/>
  <c r="M8" i="10" s="1"/>
  <c r="H32" i="9"/>
  <c r="M9" i="10" s="1"/>
  <c r="J32" i="9"/>
  <c r="M10" i="10" s="1"/>
  <c r="M13" i="9"/>
  <c r="Q13" i="9" s="1"/>
  <c r="M14" i="9"/>
  <c r="Q14" i="9" s="1"/>
  <c r="M15" i="9"/>
  <c r="Q15" i="9" s="1"/>
  <c r="M16" i="9"/>
  <c r="Q16" i="9" s="1"/>
  <c r="M17" i="9"/>
  <c r="Q17" i="9" s="1"/>
  <c r="M18" i="9"/>
  <c r="Q18" i="9" s="1"/>
  <c r="M20" i="9"/>
  <c r="Q20" i="9" s="1"/>
  <c r="M21" i="9"/>
  <c r="Q21" i="9" s="1"/>
  <c r="M22" i="9"/>
  <c r="Q22" i="9" s="1"/>
  <c r="M23" i="9"/>
  <c r="Q23" i="9" s="1"/>
  <c r="M24" i="9"/>
  <c r="Q24" i="9" s="1"/>
  <c r="M25" i="9"/>
  <c r="Q25" i="9" s="1"/>
  <c r="M26" i="9"/>
  <c r="Q26" i="9" s="1"/>
  <c r="M27" i="9"/>
  <c r="Q27" i="9" s="1"/>
  <c r="M28" i="9"/>
  <c r="Q28" i="9"/>
  <c r="M29" i="9"/>
  <c r="Q29" i="9" s="1"/>
  <c r="M30" i="9"/>
  <c r="Q30" i="9" s="1"/>
  <c r="M31" i="9"/>
  <c r="Q31" i="9" s="1"/>
  <c r="M12" i="9"/>
  <c r="Q12" i="9" s="1"/>
  <c r="M16" i="13"/>
  <c r="M17" i="13" s="1"/>
  <c r="H17" i="13" s="1"/>
  <c r="H24" i="13" s="1"/>
  <c r="M18" i="13" l="1"/>
  <c r="C7" i="7"/>
  <c r="K27" i="12"/>
  <c r="M19" i="7"/>
  <c r="M18" i="7"/>
  <c r="K54" i="12"/>
  <c r="M13" i="10"/>
  <c r="M16" i="10" s="1"/>
  <c r="M13" i="11"/>
  <c r="H32" i="11"/>
  <c r="M32" i="11" s="1"/>
  <c r="Q32" i="11" s="1"/>
  <c r="Q13" i="11"/>
  <c r="M12" i="10"/>
  <c r="M15" i="10" s="1"/>
  <c r="M32" i="9"/>
  <c r="Q32" i="9" s="1"/>
  <c r="M14" i="7"/>
  <c r="H17" i="7"/>
  <c r="H24" i="7" s="1"/>
  <c r="C7" i="13"/>
  <c r="M11" i="10"/>
  <c r="M14" i="10" s="1"/>
  <c r="M9" i="13"/>
  <c r="M12" i="13" l="1"/>
  <c r="M14" i="13" s="1"/>
  <c r="M11" i="13"/>
  <c r="M15" i="13"/>
  <c r="M19" i="13" s="1"/>
  <c r="M17" i="10"/>
  <c r="M18" i="10" s="1"/>
  <c r="C7" i="10" l="1"/>
  <c r="M19" i="10"/>
  <c r="H17" i="10"/>
  <c r="H2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 01</author>
  </authors>
  <commentList>
    <comment ref="M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青いマスに入力</t>
        </r>
      </text>
    </comment>
  </commentList>
</comments>
</file>

<file path=xl/sharedStrings.xml><?xml version="1.0" encoding="utf-8"?>
<sst xmlns="http://schemas.openxmlformats.org/spreadsheetml/2006/main" count="256" uniqueCount="106">
  <si>
    <t>　</t>
    <phoneticPr fontId="2"/>
  </si>
  <si>
    <t>請　求　書　（外注契約）</t>
    <rPh sb="0" eb="5">
      <t>セイキュウショ</t>
    </rPh>
    <rPh sb="7" eb="9">
      <t>ガイチュウ</t>
    </rPh>
    <rPh sb="9" eb="11">
      <t>ケイヤク</t>
    </rPh>
    <phoneticPr fontId="2"/>
  </si>
  <si>
    <t>締切</t>
    <phoneticPr fontId="2"/>
  </si>
  <si>
    <t>御中</t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</si>
  <si>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</si>
  <si>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登録部門</t>
    <rPh sb="0" eb="2">
      <t>トウロク</t>
    </rPh>
    <rPh sb="2" eb="4">
      <t>ブモン</t>
    </rPh>
    <phoneticPr fontId="2"/>
  </si>
  <si>
    <t>作業所名</t>
    <rPh sb="0" eb="3">
      <t>サギョウショ</t>
    </rPh>
    <rPh sb="3" eb="4">
      <t>メイ</t>
    </rPh>
    <phoneticPr fontId="2"/>
  </si>
  <si>
    <t>出来高明細は請求内訳書の通り。</t>
    <phoneticPr fontId="2"/>
  </si>
  <si>
    <t>工事コード</t>
    <rPh sb="0" eb="2">
      <t>コウジ</t>
    </rPh>
    <phoneticPr fontId="2"/>
  </si>
  <si>
    <t>月分</t>
    <rPh sb="0" eb="2">
      <t>ガツブン</t>
    </rPh>
    <phoneticPr fontId="2"/>
  </si>
  <si>
    <t>取引先コード</t>
    <rPh sb="0" eb="3">
      <t>トリヒキサキ</t>
    </rPh>
    <phoneticPr fontId="2"/>
  </si>
  <si>
    <t>工事金額</t>
    <rPh sb="0" eb="2">
      <t>コウジ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</si>
  <si>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</si>
  <si>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</si>
  <si>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（住　所）</t>
    <phoneticPr fontId="2"/>
  </si>
  <si>
    <t>契約金額</t>
    <rPh sb="0" eb="2">
      <t>ケイヤク</t>
    </rPh>
    <rPh sb="2" eb="4">
      <t>キンガク</t>
    </rPh>
    <phoneticPr fontId="2"/>
  </si>
  <si>
    <t>（会社名）</t>
    <rPh sb="1" eb="3">
      <t>カイシャ</t>
    </rPh>
    <rPh sb="3" eb="4">
      <t>メイ</t>
    </rPh>
    <phoneticPr fontId="2"/>
  </si>
  <si>
    <t>前回迄</t>
    <rPh sb="0" eb="2">
      <t>ゼンカイ</t>
    </rPh>
    <rPh sb="2" eb="3">
      <t>マデ</t>
    </rPh>
    <phoneticPr fontId="2"/>
  </si>
  <si>
    <t>（TEL・fax）</t>
    <phoneticPr fontId="2"/>
  </si>
  <si>
    <t>出来高</t>
    <rPh sb="0" eb="3">
      <t>デキダカ</t>
    </rPh>
    <phoneticPr fontId="2"/>
  </si>
  <si>
    <t>今　回</t>
    <rPh sb="0" eb="3">
      <t>コンカイ</t>
    </rPh>
    <phoneticPr fontId="2"/>
  </si>
  <si>
    <t>工　事　名</t>
    <phoneticPr fontId="2"/>
  </si>
  <si>
    <t>(税抜き)</t>
    <rPh sb="1" eb="2">
      <t>ゼイ</t>
    </rPh>
    <rPh sb="2" eb="3">
      <t>ヌ</t>
    </rPh>
    <phoneticPr fontId="2"/>
  </si>
  <si>
    <t>累　計</t>
    <rPh sb="0" eb="3">
      <t>ルイケイ</t>
    </rPh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</si>
  <si>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</si>
  <si>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</si>
  <si>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</si>
  <si>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名義人</t>
    <rPh sb="0" eb="3">
      <t>メイギニン</t>
    </rPh>
    <phoneticPr fontId="2"/>
  </si>
  <si>
    <t>保留金</t>
    <phoneticPr fontId="2"/>
  </si>
  <si>
    <t>当座　・　普通</t>
    <rPh sb="0" eb="2">
      <t>トウザ</t>
    </rPh>
    <rPh sb="5" eb="7">
      <t>フツウ</t>
    </rPh>
    <phoneticPr fontId="2"/>
  </si>
  <si>
    <t>口座番号</t>
    <rPh sb="0" eb="2">
      <t>コウザ</t>
    </rPh>
    <rPh sb="2" eb="4">
      <t>バンゴウ</t>
    </rPh>
    <phoneticPr fontId="2"/>
  </si>
  <si>
    <t>請求額
(税込)</t>
    <rPh sb="0" eb="2">
      <t>セイキュウ</t>
    </rPh>
    <rPh sb="2" eb="3">
      <t>ガク</t>
    </rPh>
    <rPh sb="6" eb="8">
      <t>ゼイコミ</t>
    </rPh>
    <phoneticPr fontId="2"/>
  </si>
  <si>
    <t>行</t>
    <rPh sb="0" eb="1">
      <t>ギョウ</t>
    </rPh>
    <phoneticPr fontId="2"/>
  </si>
  <si>
    <t>借方勘定科目</t>
    <rPh sb="0" eb="2">
      <t>カリカタ</t>
    </rPh>
    <rPh sb="2" eb="4">
      <t>カンジョウ</t>
    </rPh>
    <rPh sb="4" eb="6">
      <t>カモク</t>
    </rPh>
    <phoneticPr fontId="2"/>
  </si>
  <si>
    <t>負　　担　　先</t>
    <rPh sb="0" eb="4">
      <t>フタン</t>
    </rPh>
    <rPh sb="6" eb="7">
      <t>サキ</t>
    </rPh>
    <phoneticPr fontId="2"/>
  </si>
  <si>
    <t>契約工種内容</t>
    <rPh sb="0" eb="2">
      <t>ケイヤク</t>
    </rPh>
    <rPh sb="2" eb="4">
      <t>コウシュ</t>
    </rPh>
    <rPh sb="4" eb="6">
      <t>ナイヨウ</t>
    </rPh>
    <phoneticPr fontId="2"/>
  </si>
  <si>
    <t>金　　　　額</t>
    <rPh sb="0" eb="6">
      <t>キンガク</t>
    </rPh>
    <phoneticPr fontId="2"/>
  </si>
  <si>
    <t>伝票No.</t>
    <rPh sb="0" eb="2">
      <t>デンピョウ</t>
    </rPh>
    <phoneticPr fontId="2"/>
  </si>
  <si>
    <t>○○○工事</t>
    <rPh sb="3" eb="5">
      <t>コウジ</t>
    </rPh>
    <phoneticPr fontId="2"/>
  </si>
  <si>
    <t>消費税</t>
    <rPh sb="0" eb="3">
      <t>ショウヒゼイ</t>
    </rPh>
    <phoneticPr fontId="2"/>
  </si>
  <si>
    <t>今回計</t>
    <rPh sb="0" eb="2">
      <t>コンカイ</t>
    </rPh>
    <rPh sb="2" eb="3">
      <t>ケイ</t>
    </rPh>
    <phoneticPr fontId="2"/>
  </si>
  <si>
    <t>出　来　高　合　計</t>
    <rPh sb="0" eb="5">
      <t>デキダカ</t>
    </rPh>
    <rPh sb="6" eb="9">
      <t>ゴウケイ</t>
    </rPh>
    <phoneticPr fontId="2"/>
  </si>
  <si>
    <t>支払条件</t>
    <rPh sb="0" eb="2">
      <t>シハライ</t>
    </rPh>
    <rPh sb="2" eb="4">
      <t>ジョウケン</t>
    </rPh>
    <phoneticPr fontId="2"/>
  </si>
  <si>
    <t>工事名</t>
    <rPh sb="0" eb="2">
      <t>コウジ</t>
    </rPh>
    <rPh sb="2" eb="3">
      <t>メイ</t>
    </rPh>
    <phoneticPr fontId="2"/>
  </si>
  <si>
    <t>保留金</t>
    <rPh sb="0" eb="2">
      <t>ホリュウ</t>
    </rPh>
    <rPh sb="2" eb="3">
      <t>キン</t>
    </rPh>
    <phoneticPr fontId="2"/>
  </si>
  <si>
    <t>締切</t>
    <rPh sb="0" eb="2">
      <t>シメキ</t>
    </rPh>
    <phoneticPr fontId="2"/>
  </si>
  <si>
    <t>内　　訳　　書</t>
    <rPh sb="0" eb="7">
      <t>ウチワケショ</t>
    </rPh>
    <phoneticPr fontId="2"/>
  </si>
  <si>
    <t>（</t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</si>
  <si>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</si>
  <si>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</si>
  <si>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工　　　　　種</t>
  </si>
  <si>
    <t>単　位</t>
  </si>
  <si>
    <t>契　約　金　額</t>
  </si>
  <si>
    <t>前回までの出来高</t>
  </si>
  <si>
    <t>今回出来高</t>
  </si>
  <si>
    <t>累計出来高</t>
  </si>
  <si>
    <t>残　　　額</t>
    <phoneticPr fontId="2"/>
  </si>
  <si>
    <t>数　量</t>
  </si>
  <si>
    <t>単　価</t>
  </si>
  <si>
    <t>金　額</t>
  </si>
  <si>
    <t>金　額</t>
    <phoneticPr fontId="2"/>
  </si>
  <si>
    <t>数　量</t>
    <phoneticPr fontId="2"/>
  </si>
  <si>
    <t xml:space="preserve"> </t>
    <phoneticPr fontId="2"/>
  </si>
  <si>
    <t>合　　　　　計</t>
    <rPh sb="0" eb="1">
      <t>ゴウ</t>
    </rPh>
    <rPh sb="6" eb="7">
      <t>ケイ</t>
    </rPh>
    <phoneticPr fontId="2"/>
  </si>
  <si>
    <t>※保留金解除※</t>
    <rPh sb="1" eb="3">
      <t>ホリュウ</t>
    </rPh>
    <rPh sb="3" eb="4">
      <t>キン</t>
    </rPh>
    <rPh sb="4" eb="6">
      <t>カイジョ</t>
    </rPh>
    <phoneticPr fontId="2"/>
  </si>
  <si>
    <t>（住　所）</t>
  </si>
  <si>
    <t>（TEL・fax）</t>
  </si>
  <si>
    <t>税抜き金額です</t>
    <rPh sb="0" eb="1">
      <t>ゼイ</t>
    </rPh>
    <rPh sb="1" eb="2">
      <t>ヌ</t>
    </rPh>
    <rPh sb="3" eb="5">
      <t>キンガク</t>
    </rPh>
    <phoneticPr fontId="2"/>
  </si>
  <si>
    <t>請求額</t>
    <rPh sb="0" eb="2">
      <t>セイキュウ</t>
    </rPh>
    <rPh sb="2" eb="3">
      <t>ガク</t>
    </rPh>
    <phoneticPr fontId="2"/>
  </si>
  <si>
    <t>消費税込みの金額です</t>
    <rPh sb="0" eb="3">
      <t>ショウヒゼイ</t>
    </rPh>
    <rPh sb="3" eb="4">
      <t>コ</t>
    </rPh>
    <rPh sb="6" eb="8">
      <t>キンガク</t>
    </rPh>
    <phoneticPr fontId="2"/>
  </si>
  <si>
    <t>ｍ２</t>
    <phoneticPr fontId="2"/>
  </si>
  <si>
    <t>変　　更　　内　　訳　　書</t>
    <rPh sb="0" eb="1">
      <t>ヘン</t>
    </rPh>
    <rPh sb="3" eb="4">
      <t>サラ</t>
    </rPh>
    <rPh sb="6" eb="13">
      <t>ウチワケショ</t>
    </rPh>
    <phoneticPr fontId="2"/>
  </si>
  <si>
    <t xml:space="preserve">                                 工事</t>
    <rPh sb="33" eb="35">
      <t>コウジ</t>
    </rPh>
    <phoneticPr fontId="2"/>
  </si>
  <si>
    <t>仕　　　　　様</t>
    <rPh sb="0" eb="1">
      <t>シ</t>
    </rPh>
    <rPh sb="6" eb="7">
      <t>ヨウ</t>
    </rPh>
    <phoneticPr fontId="2"/>
  </si>
  <si>
    <t>単位</t>
    <phoneticPr fontId="2"/>
  </si>
  <si>
    <t>当　初　契　約　</t>
    <rPh sb="0" eb="1">
      <t>トウ</t>
    </rPh>
    <rPh sb="2" eb="3">
      <t>ショ</t>
    </rPh>
    <rPh sb="4" eb="7">
      <t>ケイヤク</t>
    </rPh>
    <phoneticPr fontId="2"/>
  </si>
  <si>
    <t>変　更　契　約　【 第１回 】</t>
    <rPh sb="0" eb="3">
      <t>ヘンコウ</t>
    </rPh>
    <rPh sb="4" eb="7">
      <t>ケイヤク</t>
    </rPh>
    <rPh sb="10" eb="11">
      <t>ダイ</t>
    </rPh>
    <rPh sb="12" eb="13">
      <t>カイ</t>
    </rPh>
    <phoneticPr fontId="2"/>
  </si>
  <si>
    <t>増　・　減</t>
    <rPh sb="0" eb="1">
      <t>ゾウ</t>
    </rPh>
    <rPh sb="4" eb="5">
      <t>ゲン</t>
    </rPh>
    <phoneticPr fontId="2"/>
  </si>
  <si>
    <t>摘要</t>
    <rPh sb="0" eb="2">
      <t>テキヨウ</t>
    </rPh>
    <phoneticPr fontId="2"/>
  </si>
  <si>
    <t>数　量</t>
    <rPh sb="0" eb="3">
      <t>スウリョウ</t>
    </rPh>
    <phoneticPr fontId="2"/>
  </si>
  <si>
    <t>単　価</t>
    <rPh sb="0" eb="3">
      <t>タンカ</t>
    </rPh>
    <phoneticPr fontId="2"/>
  </si>
  <si>
    <t>金　額</t>
    <rPh sb="0" eb="3">
      <t>キンガク</t>
    </rPh>
    <phoneticPr fontId="2"/>
  </si>
  <si>
    <t>小　　　計</t>
    <rPh sb="0" eb="1">
      <t>ショウ</t>
    </rPh>
    <rPh sb="4" eb="5">
      <t>ケイ</t>
    </rPh>
    <phoneticPr fontId="2"/>
  </si>
  <si>
    <t>工事</t>
    <rPh sb="0" eb="2">
      <t>コウジ</t>
    </rPh>
    <phoneticPr fontId="2"/>
  </si>
  <si>
    <t>株式会社山昇建設</t>
    <rPh sb="0" eb="4">
      <t>カブシキガイシャ</t>
    </rPh>
    <rPh sb="4" eb="8">
      <t>ヤマショウケンセツ</t>
    </rPh>
    <phoneticPr fontId="2"/>
  </si>
  <si>
    <t>名護市道路改良（その1）工事（例）</t>
    <rPh sb="0" eb="3">
      <t>ナゴシ</t>
    </rPh>
    <rPh sb="3" eb="7">
      <t>ドウロカイリョウ</t>
    </rPh>
    <rPh sb="12" eb="14">
      <t>コウジ</t>
    </rPh>
    <rPh sb="15" eb="16">
      <t>レイ</t>
    </rPh>
    <phoneticPr fontId="2"/>
  </si>
  <si>
    <t>名護市道路改良（その1）工事（例）</t>
    <phoneticPr fontId="2"/>
  </si>
  <si>
    <t>株式会社　山昇建設</t>
    <rPh sb="0" eb="4">
      <t>カブシキガイシャ</t>
    </rPh>
    <rPh sb="5" eb="9">
      <t>ヤマショウケンセツ</t>
    </rPh>
    <phoneticPr fontId="2"/>
  </si>
  <si>
    <t>株式会社　山昇建設　　</t>
    <rPh sb="0" eb="4">
      <t>カブ</t>
    </rPh>
    <rPh sb="5" eb="9">
      <t>ヤマショウケンセツ</t>
    </rPh>
    <phoneticPr fontId="2"/>
  </si>
  <si>
    <t>名護市道路改良（例）</t>
    <phoneticPr fontId="2"/>
  </si>
  <si>
    <t>令和3年</t>
    <rPh sb="0" eb="2">
      <t>レイワ</t>
    </rPh>
    <rPh sb="3" eb="4">
      <t>ネン</t>
    </rPh>
    <phoneticPr fontId="2"/>
  </si>
  <si>
    <t>１．AS舗装工事</t>
    <phoneticPr fontId="2"/>
  </si>
  <si>
    <t>２．重機回送費</t>
    <phoneticPr fontId="2"/>
  </si>
  <si>
    <t>３．現場管理費</t>
    <phoneticPr fontId="2"/>
  </si>
  <si>
    <t>４．経費</t>
    <phoneticPr fontId="2"/>
  </si>
  <si>
    <t>回</t>
    <rPh sb="0" eb="1">
      <t>カイ</t>
    </rPh>
    <phoneticPr fontId="2"/>
  </si>
  <si>
    <t>式</t>
    <rPh sb="0" eb="1">
      <t>シキ</t>
    </rPh>
    <phoneticPr fontId="2"/>
  </si>
  <si>
    <t>端数調整</t>
    <phoneticPr fontId="2"/>
  </si>
  <si>
    <t>沖縄道路（株）</t>
    <rPh sb="4" eb="7">
      <t>カブ</t>
    </rPh>
    <phoneticPr fontId="2"/>
  </si>
  <si>
    <t>（例）</t>
    <rPh sb="1" eb="2">
      <t>レイ</t>
    </rPh>
    <phoneticPr fontId="2"/>
  </si>
  <si>
    <t>AS舗装工事</t>
    <rPh sb="2" eb="4">
      <t>ホソウ</t>
    </rPh>
    <rPh sb="4" eb="6">
      <t>コウジ</t>
    </rPh>
    <phoneticPr fontId="2"/>
  </si>
  <si>
    <t>○○○○○</t>
    <phoneticPr fontId="2"/>
  </si>
  <si>
    <t>毎月末日締切　　翌月末払　　出来高90％　　現金100％支払</t>
    <rPh sb="0" eb="2">
      <t>マイツキ</t>
    </rPh>
    <rPh sb="2" eb="3">
      <t>マツ</t>
    </rPh>
    <rPh sb="3" eb="4">
      <t>ニチ</t>
    </rPh>
    <rPh sb="4" eb="6">
      <t>シメキ</t>
    </rPh>
    <rPh sb="8" eb="10">
      <t>ヨクゲツ</t>
    </rPh>
    <rPh sb="10" eb="11">
      <t>マツ</t>
    </rPh>
    <rPh sb="11" eb="12">
      <t>ハラ</t>
    </rPh>
    <rPh sb="14" eb="17">
      <t>デキダカ</t>
    </rPh>
    <rPh sb="22" eb="24">
      <t>ゲンキン</t>
    </rPh>
    <rPh sb="28" eb="30">
      <t>シハライ</t>
    </rPh>
    <phoneticPr fontId="2"/>
  </si>
  <si>
    <t>毎月末日締切　　翌月末払　　　　　出来高90％　　現金100％支払</t>
    <rPh sb="0" eb="2">
      <t>マイツキ</t>
    </rPh>
    <rPh sb="2" eb="3">
      <t>マツ</t>
    </rPh>
    <rPh sb="3" eb="4">
      <t>ニチ</t>
    </rPh>
    <rPh sb="4" eb="6">
      <t>シメキ</t>
    </rPh>
    <rPh sb="8" eb="11">
      <t>ヨクゲツマツ</t>
    </rPh>
    <rPh sb="11" eb="12">
      <t>ハラ</t>
    </rPh>
    <rPh sb="17" eb="20">
      <t>デキダカ</t>
    </rPh>
    <rPh sb="25" eb="27">
      <t>ゲンキン</t>
    </rPh>
    <rPh sb="31" eb="33">
      <t>シハライ</t>
    </rPh>
    <phoneticPr fontId="2"/>
  </si>
  <si>
    <t>ｵｷﾅﾜﾄﾞｳﾛ(ｶﾌﾞ)</t>
    <phoneticPr fontId="2"/>
  </si>
  <si>
    <t>令和3年 9月分</t>
    <rPh sb="0" eb="2">
      <t>レイワ</t>
    </rPh>
    <rPh sb="3" eb="4">
      <t>ネン</t>
    </rPh>
    <rPh sb="6" eb="7">
      <t>ツキ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</si>
</sst>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#,##0;&quot;▲ &quot;#,##0"/>
    <numFmt numFmtId="177" formatCode="#,##0.0;[Red]\-#,##0.0"/>
    <numFmt numFmtId="178" formatCode="0_ "/>
    <numFmt numFmtId="179" formatCode="#,##0.00_ ;[Red]\-#,##0.00\ "/>
    <numFmt numFmtId="180" formatCode="#,##0_ "/>
    <numFmt numFmtId="181" formatCode="0.00_);[Red]\(0.00\)"/>
    <numFmt numFmtId="182" formatCode="#,##0_);\(#,##0\)"/>
    <numFmt numFmtId="183" formatCode="#,##0.0_);[Red]\(#,##0.0\)"/>
    <numFmt numFmtId="184" formatCode="#,##0.00_ "/>
    <numFmt numFmtId="185" formatCode="0.0%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i/>
      <sz val="20"/>
      <name val="ＤＦＰ特太ゴシック体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i/>
      <sz val="20"/>
      <name val="HGSｺﾞｼｯｸM"/>
      <family val="3"/>
      <charset val="128"/>
    </font>
    <font>
      <sz val="16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i/>
      <sz val="18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45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vertical="center"/>
    </xf>
    <xf numFmtId="0" fontId="8" fillId="0" borderId="0" xfId="0" applyFont="1" applyBorder="1"/>
    <xf numFmtId="0" fontId="8" fillId="0" borderId="7" xfId="0" applyFont="1" applyBorder="1"/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/>
    <xf numFmtId="0" fontId="8" fillId="0" borderId="10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0" fillId="0" borderId="7" xfId="0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7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0" xfId="0" applyFont="1" applyBorder="1" applyAlignment="1">
      <alignment horizontal="center" vertical="center"/>
    </xf>
    <xf numFmtId="5" fontId="0" fillId="0" borderId="29" xfId="0" applyNumberFormat="1" applyBorder="1" applyAlignment="1">
      <alignment vertical="center"/>
    </xf>
    <xf numFmtId="5" fontId="0" fillId="0" borderId="11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5" fontId="0" fillId="0" borderId="7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58" fontId="0" fillId="0" borderId="0" xfId="0" applyNumberForma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0" xfId="0" applyFont="1" applyFill="1" applyAlignment="1">
      <alignment horizontal="center" vertical="center"/>
    </xf>
    <xf numFmtId="9" fontId="3" fillId="1" borderId="0" xfId="0" applyNumberFormat="1" applyFont="1" applyFill="1" applyAlignment="1">
      <alignment vertical="center"/>
    </xf>
    <xf numFmtId="3" fontId="8" fillId="0" borderId="2" xfId="0" applyNumberFormat="1" applyFont="1" applyBorder="1"/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38" fontId="8" fillId="0" borderId="17" xfId="2" applyFont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81" fontId="4" fillId="0" borderId="2" xfId="3" applyNumberFormat="1" applyFont="1" applyFill="1" applyBorder="1" applyAlignment="1">
      <alignment vertical="center"/>
    </xf>
    <xf numFmtId="182" fontId="4" fillId="0" borderId="2" xfId="3" applyNumberFormat="1" applyFont="1" applyFill="1" applyBorder="1" applyAlignment="1">
      <alignment vertical="center"/>
    </xf>
    <xf numFmtId="38" fontId="4" fillId="0" borderId="2" xfId="3" applyFont="1" applyBorder="1" applyAlignment="1">
      <alignment vertical="center"/>
    </xf>
    <xf numFmtId="180" fontId="4" fillId="0" borderId="3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38" fontId="4" fillId="0" borderId="42" xfId="3" applyFont="1" applyBorder="1" applyAlignment="1">
      <alignment horizontal="center" vertical="center"/>
    </xf>
    <xf numFmtId="181" fontId="4" fillId="0" borderId="2" xfId="3" applyNumberFormat="1" applyFont="1" applyBorder="1" applyAlignment="1">
      <alignment vertical="center"/>
    </xf>
    <xf numFmtId="182" fontId="4" fillId="0" borderId="2" xfId="3" applyNumberFormat="1" applyFont="1" applyBorder="1" applyAlignment="1">
      <alignment vertical="center"/>
    </xf>
    <xf numFmtId="38" fontId="4" fillId="0" borderId="3" xfId="3" applyFont="1" applyBorder="1" applyAlignment="1">
      <alignment vertical="center"/>
    </xf>
    <xf numFmtId="183" fontId="4" fillId="0" borderId="2" xfId="3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81" fontId="13" fillId="0" borderId="20" xfId="0" applyNumberFormat="1" applyFont="1" applyBorder="1" applyAlignment="1">
      <alignment horizontal="right" vertical="center"/>
    </xf>
    <xf numFmtId="3" fontId="13" fillId="0" borderId="2" xfId="3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181" fontId="4" fillId="0" borderId="9" xfId="3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180" fontId="4" fillId="0" borderId="2" xfId="0" applyNumberFormat="1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38" fontId="4" fillId="0" borderId="44" xfId="3" applyFont="1" applyBorder="1" applyAlignment="1">
      <alignment horizontal="center" vertical="center"/>
    </xf>
    <xf numFmtId="181" fontId="4" fillId="0" borderId="3" xfId="3" applyNumberFormat="1" applyFont="1" applyBorder="1" applyAlignment="1">
      <alignment vertical="center"/>
    </xf>
    <xf numFmtId="3" fontId="13" fillId="0" borderId="2" xfId="3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84" fontId="13" fillId="0" borderId="20" xfId="0" applyNumberFormat="1" applyFont="1" applyBorder="1" applyAlignment="1">
      <alignment horizontal="right" vertical="center"/>
    </xf>
    <xf numFmtId="38" fontId="4" fillId="0" borderId="9" xfId="3" applyFont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distributed" vertical="center" justifyLastLine="1"/>
    </xf>
    <xf numFmtId="0" fontId="14" fillId="0" borderId="25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/>
    <xf numFmtId="5" fontId="14" fillId="0" borderId="29" xfId="0" applyNumberFormat="1" applyFont="1" applyBorder="1" applyAlignment="1">
      <alignment vertical="center"/>
    </xf>
    <xf numFmtId="0" fontId="14" fillId="0" borderId="9" xfId="0" applyFont="1" applyBorder="1"/>
    <xf numFmtId="5" fontId="14" fillId="0" borderId="11" xfId="0" applyNumberFormat="1" applyFont="1" applyBorder="1" applyAlignment="1">
      <alignment vertical="center"/>
    </xf>
    <xf numFmtId="0" fontId="14" fillId="0" borderId="10" xfId="0" applyFont="1" applyBorder="1"/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5" fontId="14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vertical="center"/>
    </xf>
    <xf numFmtId="5" fontId="14" fillId="0" borderId="0" xfId="0" applyNumberFormat="1" applyFont="1" applyBorder="1" applyAlignment="1">
      <alignment vertical="center"/>
    </xf>
    <xf numFmtId="0" fontId="14" fillId="0" borderId="6" xfId="0" applyFont="1" applyBorder="1"/>
    <xf numFmtId="0" fontId="17" fillId="0" borderId="8" xfId="0" applyFont="1" applyBorder="1" applyAlignment="1">
      <alignment vertical="center"/>
    </xf>
    <xf numFmtId="5" fontId="14" fillId="0" borderId="7" xfId="0" applyNumberFormat="1" applyFont="1" applyBorder="1" applyAlignment="1">
      <alignment vertical="center"/>
    </xf>
    <xf numFmtId="0" fontId="14" fillId="0" borderId="8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9" fontId="17" fillId="0" borderId="1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38" fontId="17" fillId="0" borderId="17" xfId="2" applyFont="1" applyBorder="1"/>
    <xf numFmtId="0" fontId="17" fillId="0" borderId="32" xfId="0" applyFont="1" applyBorder="1"/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/>
    <xf numFmtId="0" fontId="17" fillId="0" borderId="18" xfId="0" applyFont="1" applyBorder="1"/>
    <xf numFmtId="0" fontId="17" fillId="0" borderId="35" xfId="0" applyFont="1" applyBorder="1"/>
    <xf numFmtId="0" fontId="17" fillId="0" borderId="36" xfId="0" applyFont="1" applyBorder="1" applyAlignment="1">
      <alignment horizontal="center"/>
    </xf>
    <xf numFmtId="0" fontId="17" fillId="0" borderId="37" xfId="0" applyFont="1" applyBorder="1"/>
    <xf numFmtId="0" fontId="17" fillId="0" borderId="26" xfId="0" applyFont="1" applyBorder="1"/>
    <xf numFmtId="0" fontId="17" fillId="0" borderId="38" xfId="0" applyFont="1" applyBorder="1"/>
    <xf numFmtId="0" fontId="17" fillId="0" borderId="39" xfId="0" applyFont="1" applyBorder="1" applyAlignment="1">
      <alignment horizontal="center"/>
    </xf>
    <xf numFmtId="0" fontId="17" fillId="0" borderId="40" xfId="0" applyFont="1" applyBorder="1"/>
    <xf numFmtId="0" fontId="17" fillId="0" borderId="19" xfId="0" applyFont="1" applyBorder="1"/>
    <xf numFmtId="0" fontId="17" fillId="0" borderId="41" xfId="0" applyFont="1" applyBorder="1"/>
    <xf numFmtId="38" fontId="17" fillId="0" borderId="2" xfId="2" applyFont="1" applyBorder="1"/>
    <xf numFmtId="0" fontId="17" fillId="0" borderId="43" xfId="0" applyFont="1" applyBorder="1" applyAlignment="1">
      <alignment vertical="center"/>
    </xf>
    <xf numFmtId="5" fontId="14" fillId="0" borderId="10" xfId="0" applyNumberFormat="1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5" fontId="14" fillId="0" borderId="6" xfId="0" applyNumberFormat="1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58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/>
    <xf numFmtId="185" fontId="17" fillId="0" borderId="6" xfId="1" applyNumberFormat="1" applyFont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5" fontId="14" fillId="2" borderId="8" xfId="0" applyNumberFormat="1" applyFont="1" applyFill="1" applyBorder="1" applyAlignment="1">
      <alignment vertical="center"/>
    </xf>
    <xf numFmtId="38" fontId="17" fillId="2" borderId="17" xfId="2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9" fontId="14" fillId="1" borderId="0" xfId="0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79" fontId="17" fillId="0" borderId="1" xfId="2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179" fontId="17" fillId="0" borderId="3" xfId="2" applyNumberFormat="1" applyFont="1" applyBorder="1" applyAlignment="1">
      <alignment vertical="center"/>
    </xf>
    <xf numFmtId="38" fontId="17" fillId="0" borderId="3" xfId="2" applyFont="1" applyBorder="1" applyAlignment="1">
      <alignment vertical="center"/>
    </xf>
    <xf numFmtId="181" fontId="17" fillId="0" borderId="3" xfId="2" applyNumberFormat="1" applyFont="1" applyBorder="1" applyAlignment="1">
      <alignment vertical="center"/>
    </xf>
    <xf numFmtId="179" fontId="17" fillId="0" borderId="2" xfId="2" applyNumberFormat="1" applyFont="1" applyBorder="1" applyAlignment="1">
      <alignment vertical="center"/>
    </xf>
    <xf numFmtId="181" fontId="17" fillId="0" borderId="2" xfId="2" applyNumberFormat="1" applyFont="1" applyBorder="1" applyAlignment="1">
      <alignment vertical="center"/>
    </xf>
    <xf numFmtId="177" fontId="17" fillId="0" borderId="2" xfId="2" applyNumberFormat="1" applyFont="1" applyBorder="1" applyAlignment="1">
      <alignment vertical="center"/>
    </xf>
    <xf numFmtId="38" fontId="17" fillId="0" borderId="2" xfId="2" applyNumberFormat="1" applyFont="1" applyBorder="1" applyAlignment="1">
      <alignment vertical="center"/>
    </xf>
    <xf numFmtId="179" fontId="17" fillId="0" borderId="4" xfId="2" applyNumberFormat="1" applyFont="1" applyBorder="1" applyAlignment="1">
      <alignment vertical="center"/>
    </xf>
    <xf numFmtId="38" fontId="17" fillId="0" borderId="4" xfId="2" applyFont="1" applyBorder="1" applyAlignment="1">
      <alignment vertical="center"/>
    </xf>
    <xf numFmtId="181" fontId="17" fillId="0" borderId="4" xfId="2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5" fontId="14" fillId="3" borderId="29" xfId="0" applyNumberFormat="1" applyFont="1" applyFill="1" applyBorder="1" applyAlignment="1">
      <alignment vertical="center"/>
    </xf>
    <xf numFmtId="5" fontId="14" fillId="3" borderId="14" xfId="0" applyNumberFormat="1" applyFont="1" applyFill="1" applyBorder="1" applyAlignment="1">
      <alignment vertical="center"/>
    </xf>
    <xf numFmtId="5" fontId="14" fillId="3" borderId="0" xfId="0" applyNumberFormat="1" applyFont="1" applyFill="1" applyBorder="1" applyAlignment="1">
      <alignment vertical="center"/>
    </xf>
    <xf numFmtId="5" fontId="24" fillId="3" borderId="0" xfId="0" applyNumberFormat="1" applyFont="1" applyFill="1" applyBorder="1" applyAlignment="1">
      <alignment vertical="center"/>
    </xf>
    <xf numFmtId="5" fontId="14" fillId="0" borderId="14" xfId="0" applyNumberFormat="1" applyFont="1" applyFill="1" applyBorder="1" applyAlignment="1">
      <alignment vertical="center"/>
    </xf>
    <xf numFmtId="5" fontId="14" fillId="0" borderId="0" xfId="0" applyNumberFormat="1" applyFont="1" applyFill="1" applyBorder="1" applyAlignment="1">
      <alignment vertical="center"/>
    </xf>
    <xf numFmtId="5" fontId="14" fillId="0" borderId="29" xfId="0" applyNumberFormat="1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3" xfId="0" applyFont="1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8" fillId="0" borderId="46" xfId="0" applyFont="1" applyBorder="1" applyAlignment="1">
      <alignment vertical="center"/>
    </xf>
    <xf numFmtId="5" fontId="0" fillId="0" borderId="6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5" fontId="0" fillId="0" borderId="8" xfId="0" applyNumberFormat="1" applyBorder="1" applyAlignment="1">
      <alignment vertical="center"/>
    </xf>
    <xf numFmtId="185" fontId="21" fillId="0" borderId="6" xfId="1" applyNumberFormat="1" applyFont="1" applyBorder="1" applyAlignment="1">
      <alignment horizontal="center" vertical="center"/>
    </xf>
    <xf numFmtId="0" fontId="14" fillId="3" borderId="25" xfId="0" applyFont="1" applyFill="1" applyBorder="1" applyAlignment="1">
      <alignment vertical="center"/>
    </xf>
    <xf numFmtId="58" fontId="14" fillId="3" borderId="0" xfId="0" applyNumberFormat="1" applyFont="1" applyFill="1" applyBorder="1" applyAlignment="1">
      <alignment horizontal="right"/>
    </xf>
    <xf numFmtId="0" fontId="17" fillId="0" borderId="0" xfId="0" applyFont="1" applyBorder="1" applyAlignment="1"/>
    <xf numFmtId="0" fontId="18" fillId="0" borderId="46" xfId="0" applyFont="1" applyBorder="1" applyAlignment="1">
      <alignment vertical="center"/>
    </xf>
    <xf numFmtId="0" fontId="17" fillId="0" borderId="0" xfId="0" applyFont="1" applyBorder="1" applyAlignment="1">
      <alignment horizontal="right" shrinkToFit="1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38" fontId="17" fillId="0" borderId="2" xfId="2" applyFont="1" applyBorder="1" applyAlignment="1">
      <alignment vertical="center"/>
    </xf>
    <xf numFmtId="38" fontId="17" fillId="0" borderId="47" xfId="2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8" fontId="17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2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3" xfId="2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2" applyFont="1" applyBorder="1" applyAlignment="1">
      <alignment vertical="center" shrinkToFit="1"/>
    </xf>
    <xf numFmtId="177" fontId="4" fillId="0" borderId="2" xfId="2" applyNumberFormat="1" applyFont="1" applyBorder="1" applyAlignment="1">
      <alignment vertical="center" shrinkToFit="1"/>
    </xf>
    <xf numFmtId="38" fontId="4" fillId="0" borderId="2" xfId="2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4" xfId="2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5" xfId="2" applyFont="1" applyBorder="1" applyAlignment="1">
      <alignment vertical="center" shrinkToFit="1"/>
    </xf>
    <xf numFmtId="38" fontId="4" fillId="0" borderId="2" xfId="2" applyFont="1" applyBorder="1" applyAlignment="1">
      <alignment vertical="center" shrinkToFit="1"/>
    </xf>
    <xf numFmtId="0" fontId="26" fillId="0" borderId="7" xfId="0" applyFont="1" applyBorder="1"/>
    <xf numFmtId="0" fontId="16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3" borderId="7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178" fontId="14" fillId="0" borderId="29" xfId="0" quotePrefix="1" applyNumberFormat="1" applyFont="1" applyBorder="1" applyAlignment="1">
      <alignment horizontal="center" vertical="center"/>
    </xf>
    <xf numFmtId="0" fontId="14" fillId="0" borderId="9" xfId="0" applyFont="1" applyBorder="1" applyAlignment="1"/>
    <xf numFmtId="178" fontId="14" fillId="0" borderId="2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5" fontId="23" fillId="2" borderId="54" xfId="0" applyNumberFormat="1" applyFont="1" applyFill="1" applyBorder="1" applyAlignment="1">
      <alignment horizontal="center" vertical="center"/>
    </xf>
    <xf numFmtId="5" fontId="23" fillId="2" borderId="55" xfId="0" applyNumberFormat="1" applyFont="1" applyFill="1" applyBorder="1" applyAlignment="1">
      <alignment horizontal="center" vertical="center"/>
    </xf>
    <xf numFmtId="5" fontId="23" fillId="2" borderId="56" xfId="0" applyNumberFormat="1" applyFont="1" applyFill="1" applyBorder="1" applyAlignment="1">
      <alignment horizontal="center" vertical="center"/>
    </xf>
    <xf numFmtId="5" fontId="23" fillId="2" borderId="57" xfId="0" applyNumberFormat="1" applyFont="1" applyFill="1" applyBorder="1" applyAlignment="1">
      <alignment horizontal="center" vertical="center"/>
    </xf>
    <xf numFmtId="5" fontId="23" fillId="2" borderId="25" xfId="0" applyNumberFormat="1" applyFont="1" applyFill="1" applyBorder="1" applyAlignment="1">
      <alignment horizontal="center" vertical="center"/>
    </xf>
    <xf numFmtId="5" fontId="23" fillId="2" borderId="58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left" vertical="center" textRotation="255"/>
    </xf>
    <xf numFmtId="0" fontId="14" fillId="0" borderId="13" xfId="0" applyFont="1" applyBorder="1" applyAlignment="1"/>
    <xf numFmtId="0" fontId="17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4" fillId="3" borderId="60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" borderId="12" xfId="0" applyFont="1" applyFill="1" applyBorder="1" applyAlignment="1">
      <alignment horizontal="left" vertical="center"/>
    </xf>
    <xf numFmtId="0" fontId="14" fillId="1" borderId="0" xfId="0" applyFont="1" applyFill="1" applyBorder="1" applyAlignment="1">
      <alignment horizontal="left" vertical="center"/>
    </xf>
    <xf numFmtId="0" fontId="14" fillId="1" borderId="0" xfId="0" applyFont="1" applyFill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38" fontId="17" fillId="0" borderId="29" xfId="2" applyFont="1" applyBorder="1" applyAlignment="1">
      <alignment vertical="center"/>
    </xf>
    <xf numFmtId="38" fontId="17" fillId="0" borderId="9" xfId="2" applyFont="1" applyBorder="1" applyAlignment="1">
      <alignment vertical="center"/>
    </xf>
    <xf numFmtId="179" fontId="17" fillId="0" borderId="2" xfId="2" applyNumberFormat="1" applyFont="1" applyBorder="1" applyAlignment="1">
      <alignment horizontal="center" vertical="center"/>
    </xf>
    <xf numFmtId="0" fontId="17" fillId="0" borderId="81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4" xfId="0" applyFont="1" applyFill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4" fillId="0" borderId="2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38" fontId="17" fillId="0" borderId="1" xfId="2" applyFont="1" applyBorder="1" applyAlignment="1">
      <alignment horizontal="center" vertical="center"/>
    </xf>
    <xf numFmtId="38" fontId="17" fillId="0" borderId="47" xfId="2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38" fontId="17" fillId="0" borderId="2" xfId="2" applyFont="1" applyBorder="1" applyAlignment="1">
      <alignment vertical="center"/>
    </xf>
    <xf numFmtId="179" fontId="17" fillId="0" borderId="29" xfId="2" applyNumberFormat="1" applyFont="1" applyBorder="1" applyAlignment="1">
      <alignment horizontal="right" vertical="center"/>
    </xf>
    <xf numFmtId="179" fontId="17" fillId="0" borderId="9" xfId="2" applyNumberFormat="1" applyFont="1" applyBorder="1" applyAlignment="1">
      <alignment horizontal="right" vertical="center"/>
    </xf>
    <xf numFmtId="38" fontId="17" fillId="0" borderId="69" xfId="2" applyFont="1" applyBorder="1" applyAlignment="1">
      <alignment vertical="center"/>
    </xf>
    <xf numFmtId="38" fontId="17" fillId="0" borderId="70" xfId="2" applyFont="1" applyBorder="1" applyAlignment="1">
      <alignment vertical="center"/>
    </xf>
    <xf numFmtId="38" fontId="17" fillId="0" borderId="47" xfId="2" applyFont="1" applyBorder="1" applyAlignment="1">
      <alignment horizontal="center" vertical="center"/>
    </xf>
    <xf numFmtId="58" fontId="14" fillId="1" borderId="0" xfId="0" applyNumberFormat="1" applyFont="1" applyFill="1" applyAlignment="1">
      <alignment horizontal="right" vertical="center"/>
    </xf>
    <xf numFmtId="0" fontId="14" fillId="1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38" fontId="17" fillId="0" borderId="1" xfId="2" applyFont="1" applyBorder="1" applyAlignment="1">
      <alignment vertical="center"/>
    </xf>
    <xf numFmtId="179" fontId="17" fillId="0" borderId="43" xfId="2" applyNumberFormat="1" applyFont="1" applyBorder="1" applyAlignment="1">
      <alignment horizontal="center" vertical="center"/>
    </xf>
    <xf numFmtId="38" fontId="17" fillId="0" borderId="11" xfId="2" applyFont="1" applyBorder="1" applyAlignment="1">
      <alignment vertical="center"/>
    </xf>
    <xf numFmtId="38" fontId="17" fillId="0" borderId="10" xfId="2" applyFont="1" applyBorder="1" applyAlignment="1">
      <alignment vertical="center"/>
    </xf>
    <xf numFmtId="38" fontId="17" fillId="0" borderId="43" xfId="2" applyFont="1" applyBorder="1" applyAlignment="1">
      <alignment vertic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7" xfId="0" applyFont="1" applyBorder="1" applyAlignment="1">
      <alignment horizontal="left" vertical="center" wrapText="1"/>
    </xf>
    <xf numFmtId="5" fontId="19" fillId="2" borderId="54" xfId="0" applyNumberFormat="1" applyFont="1" applyFill="1" applyBorder="1" applyAlignment="1">
      <alignment horizontal="center" vertical="center"/>
    </xf>
    <xf numFmtId="5" fontId="19" fillId="2" borderId="55" xfId="0" applyNumberFormat="1" applyFont="1" applyFill="1" applyBorder="1" applyAlignment="1">
      <alignment horizontal="center" vertical="center"/>
    </xf>
    <xf numFmtId="5" fontId="19" fillId="2" borderId="56" xfId="0" applyNumberFormat="1" applyFont="1" applyFill="1" applyBorder="1" applyAlignment="1">
      <alignment horizontal="center" vertical="center"/>
    </xf>
    <xf numFmtId="5" fontId="19" fillId="2" borderId="57" xfId="0" applyNumberFormat="1" applyFont="1" applyFill="1" applyBorder="1" applyAlignment="1">
      <alignment horizontal="center" vertical="center"/>
    </xf>
    <xf numFmtId="5" fontId="19" fillId="2" borderId="25" xfId="0" applyNumberFormat="1" applyFont="1" applyFill="1" applyBorder="1" applyAlignment="1">
      <alignment horizontal="center" vertical="center"/>
    </xf>
    <xf numFmtId="5" fontId="19" fillId="2" borderId="58" xfId="0" applyNumberFormat="1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left" vertical="center"/>
    </xf>
    <xf numFmtId="178" fontId="0" fillId="0" borderId="29" xfId="0" applyNumberFormat="1" applyBorder="1" applyAlignment="1">
      <alignment horizontal="center" vertical="center"/>
    </xf>
    <xf numFmtId="0" fontId="0" fillId="0" borderId="9" xfId="0" applyBorder="1" applyAlignment="1"/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5" fontId="10" fillId="0" borderId="54" xfId="0" applyNumberFormat="1" applyFont="1" applyBorder="1" applyAlignment="1">
      <alignment horizontal="center" vertical="center"/>
    </xf>
    <xf numFmtId="5" fontId="10" fillId="0" borderId="55" xfId="0" applyNumberFormat="1" applyFont="1" applyBorder="1" applyAlignment="1">
      <alignment horizontal="center" vertical="center"/>
    </xf>
    <xf numFmtId="5" fontId="10" fillId="0" borderId="56" xfId="0" applyNumberFormat="1" applyFont="1" applyBorder="1" applyAlignment="1">
      <alignment horizontal="center" vertical="center"/>
    </xf>
    <xf numFmtId="5" fontId="10" fillId="0" borderId="57" xfId="0" applyNumberFormat="1" applyFont="1" applyBorder="1" applyAlignment="1">
      <alignment horizontal="center" vertical="center"/>
    </xf>
    <xf numFmtId="5" fontId="10" fillId="0" borderId="25" xfId="0" applyNumberFormat="1" applyFont="1" applyBorder="1" applyAlignment="1">
      <alignment horizontal="center" vertical="center"/>
    </xf>
    <xf numFmtId="5" fontId="10" fillId="0" borderId="58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 vertical="center" textRotation="255"/>
    </xf>
    <xf numFmtId="0" fontId="0" fillId="0" borderId="13" xfId="0" applyBorder="1" applyAlignment="1"/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58" fontId="3" fillId="1" borderId="0" xfId="0" applyNumberFormat="1" applyFont="1" applyFill="1" applyAlignment="1">
      <alignment horizontal="right" vertical="center"/>
    </xf>
    <xf numFmtId="0" fontId="3" fillId="1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74" xfId="2" applyFont="1" applyBorder="1" applyAlignment="1">
      <alignment vertical="center" shrinkToFit="1"/>
    </xf>
    <xf numFmtId="38" fontId="4" fillId="0" borderId="68" xfId="2" applyFont="1" applyBorder="1" applyAlignment="1">
      <alignment vertical="center" shrinkToFit="1"/>
    </xf>
    <xf numFmtId="38" fontId="4" fillId="0" borderId="5" xfId="2" applyFont="1" applyBorder="1" applyAlignment="1">
      <alignment vertical="center" shrinkToFit="1"/>
    </xf>
    <xf numFmtId="38" fontId="4" fillId="0" borderId="44" xfId="2" applyFont="1" applyBorder="1" applyAlignment="1">
      <alignment vertical="center" shrinkToFit="1"/>
    </xf>
    <xf numFmtId="38" fontId="4" fillId="0" borderId="43" xfId="2" applyFont="1" applyBorder="1" applyAlignment="1">
      <alignment horizontal="center" vertical="center" shrinkToFit="1"/>
    </xf>
    <xf numFmtId="38" fontId="4" fillId="0" borderId="11" xfId="2" applyFont="1" applyBorder="1" applyAlignment="1">
      <alignment vertical="center" shrinkToFit="1"/>
    </xf>
    <xf numFmtId="38" fontId="4" fillId="0" borderId="10" xfId="2" applyFont="1" applyBorder="1" applyAlignment="1">
      <alignment vertical="center" shrinkToFit="1"/>
    </xf>
    <xf numFmtId="38" fontId="4" fillId="0" borderId="43" xfId="2" applyFont="1" applyBorder="1" applyAlignment="1">
      <alignment vertical="center" shrinkToFit="1"/>
    </xf>
    <xf numFmtId="38" fontId="4" fillId="0" borderId="75" xfId="2" applyFont="1" applyBorder="1" applyAlignment="1">
      <alignment vertical="center" shrinkToFit="1"/>
    </xf>
    <xf numFmtId="38" fontId="4" fillId="0" borderId="2" xfId="2" applyFont="1" applyBorder="1" applyAlignment="1">
      <alignment horizontal="center" vertical="center" shrinkToFit="1"/>
    </xf>
    <xf numFmtId="38" fontId="4" fillId="0" borderId="29" xfId="2" applyFont="1" applyBorder="1" applyAlignment="1">
      <alignment vertical="center" shrinkToFit="1"/>
    </xf>
    <xf numFmtId="38" fontId="4" fillId="0" borderId="9" xfId="2" applyFont="1" applyBorder="1" applyAlignment="1">
      <alignment vertical="center" shrinkToFit="1"/>
    </xf>
    <xf numFmtId="38" fontId="4" fillId="0" borderId="2" xfId="2" applyFont="1" applyBorder="1" applyAlignment="1">
      <alignment vertical="center" shrinkToFit="1"/>
    </xf>
    <xf numFmtId="38" fontId="4" fillId="0" borderId="42" xfId="2" applyFont="1" applyBorder="1" applyAlignment="1">
      <alignment vertical="center" shrinkToFit="1"/>
    </xf>
    <xf numFmtId="38" fontId="4" fillId="0" borderId="29" xfId="2" applyFont="1" applyBorder="1" applyAlignment="1">
      <alignment horizontal="center" vertical="center" shrinkToFit="1"/>
    </xf>
    <xf numFmtId="38" fontId="4" fillId="0" borderId="9" xfId="2" applyFont="1" applyBorder="1" applyAlignment="1">
      <alignment horizontal="center" vertical="center" shrinkToFit="1"/>
    </xf>
    <xf numFmtId="38" fontId="4" fillId="0" borderId="69" xfId="2" applyFont="1" applyBorder="1" applyAlignment="1">
      <alignment vertical="center" shrinkToFit="1"/>
    </xf>
    <xf numFmtId="38" fontId="4" fillId="0" borderId="70" xfId="2" applyFont="1" applyBorder="1" applyAlignment="1">
      <alignment vertical="center" shrinkToFit="1"/>
    </xf>
    <xf numFmtId="38" fontId="4" fillId="0" borderId="47" xfId="2" applyFont="1" applyBorder="1" applyAlignment="1">
      <alignment horizontal="center" vertical="center" shrinkToFit="1"/>
    </xf>
    <xf numFmtId="38" fontId="4" fillId="0" borderId="47" xfId="2" applyFont="1" applyBorder="1" applyAlignment="1">
      <alignment vertical="center" shrinkToFit="1"/>
    </xf>
    <xf numFmtId="38" fontId="4" fillId="0" borderId="71" xfId="2" applyFont="1" applyBorder="1" applyAlignment="1">
      <alignment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3" fillId="1" borderId="12" xfId="0" applyFont="1" applyFill="1" applyBorder="1" applyAlignment="1">
      <alignment horizontal="left" vertical="center"/>
    </xf>
    <xf numFmtId="0" fontId="3" fillId="1" borderId="0" xfId="0" applyFont="1" applyFill="1" applyBorder="1" applyAlignment="1">
      <alignment horizontal="left" vertical="center"/>
    </xf>
    <xf numFmtId="0" fontId="3" fillId="1" borderId="0" xfId="0" applyFont="1" applyFill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551" name="Line 5">
          <a:extLst>
            <a:ext uri="{FF2B5EF4-FFF2-40B4-BE49-F238E27FC236}">
              <a16:creationId xmlns:a16="http://schemas.microsoft.com/office/drawing/2014/main" id="{F5323A05-DC44-4D99-B19E-F28C063E6AAB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4D3DEE36-331C-4715-8164-09FFD47E1B05}"/>
            </a:ext>
          </a:extLst>
        </xdr:cNvPr>
        <xdr:cNvSpPr txBox="1">
          <a:spLocks noChangeArrowheads="1"/>
        </xdr:cNvSpPr>
      </xdr:nvSpPr>
      <xdr:spPr bwMode="auto">
        <a:xfrm>
          <a:off x="7029450" y="1838325"/>
          <a:ext cx="22860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441E2352-57EB-4238-B17A-0B228E397210}"/>
            </a:ext>
          </a:extLst>
        </xdr:cNvPr>
        <xdr:cNvSpPr txBox="1">
          <a:spLocks noChangeArrowheads="1"/>
        </xdr:cNvSpPr>
      </xdr:nvSpPr>
      <xdr:spPr bwMode="auto">
        <a:xfrm>
          <a:off x="9715500" y="6467475"/>
          <a:ext cx="752475" cy="5143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554" name="Line 21">
          <a:extLst>
            <a:ext uri="{FF2B5EF4-FFF2-40B4-BE49-F238E27FC236}">
              <a16:creationId xmlns:a16="http://schemas.microsoft.com/office/drawing/2014/main" id="{0A30E029-7B38-4B9A-8C2A-993A1B782C54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4555" name="Line 23">
          <a:extLst>
            <a:ext uri="{FF2B5EF4-FFF2-40B4-BE49-F238E27FC236}">
              <a16:creationId xmlns:a16="http://schemas.microsoft.com/office/drawing/2014/main" id="{81A6B1FF-4A94-424D-AACA-1552BE064420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209779</xdr:colOff>
      <xdr:row>12</xdr:row>
      <xdr:rowOff>52731</xdr:rowOff>
    </xdr:from>
    <xdr:to>
      <xdr:col>6</xdr:col>
      <xdr:colOff>688314</xdr:colOff>
      <xdr:row>12</xdr:row>
      <xdr:rowOff>262281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C1C94A28-3531-472B-87D2-574B8DA582DB}"/>
            </a:ext>
          </a:extLst>
        </xdr:cNvPr>
        <xdr:cNvSpPr txBox="1">
          <a:spLocks noChangeArrowheads="1"/>
        </xdr:cNvSpPr>
      </xdr:nvSpPr>
      <xdr:spPr bwMode="auto">
        <a:xfrm>
          <a:off x="4614139" y="3337256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（カナ）</a:t>
          </a:r>
        </a:p>
      </xdr:txBody>
    </xdr:sp>
    <xdr:clientData/>
  </xdr:twoCellAnchor>
  <xdr:twoCellAnchor>
    <xdr:from>
      <xdr:col>10</xdr:col>
      <xdr:colOff>30480</xdr:colOff>
      <xdr:row>19</xdr:row>
      <xdr:rowOff>129540</xdr:rowOff>
    </xdr:from>
    <xdr:to>
      <xdr:col>14</xdr:col>
      <xdr:colOff>0</xdr:colOff>
      <xdr:row>23</xdr:row>
      <xdr:rowOff>30480</xdr:rowOff>
    </xdr:to>
    <xdr:grpSp>
      <xdr:nvGrpSpPr>
        <xdr:cNvPr id="4557" name="グループ化 3">
          <a:extLst>
            <a:ext uri="{FF2B5EF4-FFF2-40B4-BE49-F238E27FC236}">
              <a16:creationId xmlns:a16="http://schemas.microsoft.com/office/drawing/2014/main" id="{D19057A7-E2B3-4235-BC03-F38C9C7F4B41}"/>
            </a:ext>
          </a:extLst>
        </xdr:cNvPr>
        <xdr:cNvGrpSpPr>
          <a:grpSpLocks/>
        </xdr:cNvGrpSpPr>
      </xdr:nvGrpSpPr>
      <xdr:grpSpPr bwMode="auto">
        <a:xfrm>
          <a:off x="7459980" y="5377815"/>
          <a:ext cx="2969895" cy="1043940"/>
          <a:chOff x="7524750" y="5105400"/>
          <a:chExt cx="2981325" cy="1323975"/>
        </a:xfrm>
      </xdr:grpSpPr>
      <xdr:sp macro="" textlink="">
        <xdr:nvSpPr>
          <xdr:cNvPr id="4559" name="Rectangle 9">
            <a:extLst>
              <a:ext uri="{FF2B5EF4-FFF2-40B4-BE49-F238E27FC236}">
                <a16:creationId xmlns:a16="http://schemas.microsoft.com/office/drawing/2014/main" id="{ACEDDFDE-246F-4E9F-BA6D-73FF10D6D62F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60" name="Line 10">
            <a:extLst>
              <a:ext uri="{FF2B5EF4-FFF2-40B4-BE49-F238E27FC236}">
                <a16:creationId xmlns:a16="http://schemas.microsoft.com/office/drawing/2014/main" id="{F6C2D817-FE32-45C4-8A03-64D18D1D89AE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1" name="Line 11">
            <a:extLst>
              <a:ext uri="{FF2B5EF4-FFF2-40B4-BE49-F238E27FC236}">
                <a16:creationId xmlns:a16="http://schemas.microsoft.com/office/drawing/2014/main" id="{38C22E27-7567-47F5-BB0D-C2AA87EEB360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2" name="Line 12">
            <a:extLst>
              <a:ext uri="{FF2B5EF4-FFF2-40B4-BE49-F238E27FC236}">
                <a16:creationId xmlns:a16="http://schemas.microsoft.com/office/drawing/2014/main" id="{0BF779AC-A010-4246-8D94-6BC51830741C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3" name="Line 13">
            <a:extLst>
              <a:ext uri="{FF2B5EF4-FFF2-40B4-BE49-F238E27FC236}">
                <a16:creationId xmlns:a16="http://schemas.microsoft.com/office/drawing/2014/main" id="{07AC3753-BEB2-4CDD-A44A-E41E7558443F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0" name="Text Box 14">
            <a:extLst>
              <a:ext uri="{FF2B5EF4-FFF2-40B4-BE49-F238E27FC236}">
                <a16:creationId xmlns:a16="http://schemas.microsoft.com/office/drawing/2014/main" id="{F2799397-1D7D-41BE-924D-914C300CFD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4111" name="Text Box 15">
            <a:extLst>
              <a:ext uri="{FF2B5EF4-FFF2-40B4-BE49-F238E27FC236}">
                <a16:creationId xmlns:a16="http://schemas.microsoft.com/office/drawing/2014/main" id="{61F54B5A-49A6-48F0-923A-E1537C81F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4566" name="直線コネクタ 2">
            <a:extLst>
              <a:ext uri="{FF2B5EF4-FFF2-40B4-BE49-F238E27FC236}">
                <a16:creationId xmlns:a16="http://schemas.microsoft.com/office/drawing/2014/main" id="{9E9E576E-5943-4F8E-BFD7-E89FB013FA6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209779</xdr:colOff>
      <xdr:row>13</xdr:row>
      <xdr:rowOff>52731</xdr:rowOff>
    </xdr:from>
    <xdr:to>
      <xdr:col>6</xdr:col>
      <xdr:colOff>688314</xdr:colOff>
      <xdr:row>13</xdr:row>
      <xdr:rowOff>262281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93E1004E-E501-46F7-B4AD-890C231FC64A}"/>
            </a:ext>
          </a:extLst>
        </xdr:cNvPr>
        <xdr:cNvSpPr txBox="1">
          <a:spLocks noChangeArrowheads="1"/>
        </xdr:cNvSpPr>
      </xdr:nvSpPr>
      <xdr:spPr bwMode="auto">
        <a:xfrm>
          <a:off x="4614139" y="3629864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（漢字）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8274" name="Line 1">
          <a:extLst>
            <a:ext uri="{FF2B5EF4-FFF2-40B4-BE49-F238E27FC236}">
              <a16:creationId xmlns:a16="http://schemas.microsoft.com/office/drawing/2014/main" id="{D4F9BB0C-369B-46F9-88A2-397D2D8F1FC4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275" name="Line 2">
          <a:extLst>
            <a:ext uri="{FF2B5EF4-FFF2-40B4-BE49-F238E27FC236}">
              <a16:creationId xmlns:a16="http://schemas.microsoft.com/office/drawing/2014/main" id="{67437C3F-740F-4F80-A8B8-EA8E33D3E326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276" name="Line 3">
          <a:extLst>
            <a:ext uri="{FF2B5EF4-FFF2-40B4-BE49-F238E27FC236}">
              <a16:creationId xmlns:a16="http://schemas.microsoft.com/office/drawing/2014/main" id="{0AE38A89-F726-4273-8CBC-7083AFC450A1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9387" name="Line 5">
          <a:extLst>
            <a:ext uri="{FF2B5EF4-FFF2-40B4-BE49-F238E27FC236}">
              <a16:creationId xmlns:a16="http://schemas.microsoft.com/office/drawing/2014/main" id="{4F7B74D9-72C4-42B3-B090-3BFA8993F020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E31AD1A9-1088-4FBD-9B42-9DAAD1A135B8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E5584B4E-D1E1-4DC1-BEBF-D68456A8B1EB}"/>
            </a:ext>
          </a:extLst>
        </xdr:cNvPr>
        <xdr:cNvSpPr txBox="1">
          <a:spLocks noChangeArrowheads="1"/>
        </xdr:cNvSpPr>
      </xdr:nvSpPr>
      <xdr:spPr bwMode="auto">
        <a:xfrm>
          <a:off x="6738747" y="1850060"/>
          <a:ext cx="207643" cy="973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5F1AFB21-292A-44F0-81F7-9F094DAB99EA}"/>
            </a:ext>
          </a:extLst>
        </xdr:cNvPr>
        <xdr:cNvSpPr txBox="1">
          <a:spLocks noChangeArrowheads="1"/>
        </xdr:cNvSpPr>
      </xdr:nvSpPr>
      <xdr:spPr bwMode="auto">
        <a:xfrm>
          <a:off x="9311564" y="6572098"/>
          <a:ext cx="723262" cy="51884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9391" name="Line 21">
          <a:extLst>
            <a:ext uri="{FF2B5EF4-FFF2-40B4-BE49-F238E27FC236}">
              <a16:creationId xmlns:a16="http://schemas.microsoft.com/office/drawing/2014/main" id="{3AF2846B-7251-42F5-B9DE-0B15D96B66AF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2A46982E-1566-48D7-B165-29DD72B76EC8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9393" name="Line 23">
          <a:extLst>
            <a:ext uri="{FF2B5EF4-FFF2-40B4-BE49-F238E27FC236}">
              <a16:creationId xmlns:a16="http://schemas.microsoft.com/office/drawing/2014/main" id="{12D8FADE-958B-4906-A5BF-46C0D1A6E5C8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9" name="Text Box 25">
          <a:extLst>
            <a:ext uri="{FF2B5EF4-FFF2-40B4-BE49-F238E27FC236}">
              <a16:creationId xmlns:a16="http://schemas.microsoft.com/office/drawing/2014/main" id="{CAA08F43-3D85-444D-BC9F-65EA8AA81EA6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10</xdr:col>
      <xdr:colOff>30480</xdr:colOff>
      <xdr:row>19</xdr:row>
      <xdr:rowOff>129540</xdr:rowOff>
    </xdr:from>
    <xdr:to>
      <xdr:col>14</xdr:col>
      <xdr:colOff>0</xdr:colOff>
      <xdr:row>23</xdr:row>
      <xdr:rowOff>30480</xdr:rowOff>
    </xdr:to>
    <xdr:grpSp>
      <xdr:nvGrpSpPr>
        <xdr:cNvPr id="9395" name="グループ化 3">
          <a:extLst>
            <a:ext uri="{FF2B5EF4-FFF2-40B4-BE49-F238E27FC236}">
              <a16:creationId xmlns:a16="http://schemas.microsoft.com/office/drawing/2014/main" id="{CA691CAE-94D3-4C48-B29E-CB01541E93EC}"/>
            </a:ext>
          </a:extLst>
        </xdr:cNvPr>
        <xdr:cNvGrpSpPr>
          <a:grpSpLocks/>
        </xdr:cNvGrpSpPr>
      </xdr:nvGrpSpPr>
      <xdr:grpSpPr bwMode="auto">
        <a:xfrm>
          <a:off x="7459980" y="5385608"/>
          <a:ext cx="2965565" cy="1043940"/>
          <a:chOff x="7524750" y="5105400"/>
          <a:chExt cx="2981325" cy="1323975"/>
        </a:xfrm>
      </xdr:grpSpPr>
      <xdr:sp macro="" textlink="">
        <xdr:nvSpPr>
          <xdr:cNvPr id="9396" name="Rectangle 9">
            <a:extLst>
              <a:ext uri="{FF2B5EF4-FFF2-40B4-BE49-F238E27FC236}">
                <a16:creationId xmlns:a16="http://schemas.microsoft.com/office/drawing/2014/main" id="{8BEA6319-B505-465E-8161-CC89CE0E1E78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397" name="Line 10">
            <a:extLst>
              <a:ext uri="{FF2B5EF4-FFF2-40B4-BE49-F238E27FC236}">
                <a16:creationId xmlns:a16="http://schemas.microsoft.com/office/drawing/2014/main" id="{7281C14C-3DAF-41C4-9B95-81FA27359590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8" name="Line 11">
            <a:extLst>
              <a:ext uri="{FF2B5EF4-FFF2-40B4-BE49-F238E27FC236}">
                <a16:creationId xmlns:a16="http://schemas.microsoft.com/office/drawing/2014/main" id="{650A716E-486E-4BB5-94F9-F280B2B7889A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9" name="Line 12">
            <a:extLst>
              <a:ext uri="{FF2B5EF4-FFF2-40B4-BE49-F238E27FC236}">
                <a16:creationId xmlns:a16="http://schemas.microsoft.com/office/drawing/2014/main" id="{655D7288-A02C-44E6-81C2-B2059D075385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0" name="Line 13">
            <a:extLst>
              <a:ext uri="{FF2B5EF4-FFF2-40B4-BE49-F238E27FC236}">
                <a16:creationId xmlns:a16="http://schemas.microsoft.com/office/drawing/2014/main" id="{6E71F6B6-3F11-4E30-81AE-463B984AD522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4">
            <a:extLst>
              <a:ext uri="{FF2B5EF4-FFF2-40B4-BE49-F238E27FC236}">
                <a16:creationId xmlns:a16="http://schemas.microsoft.com/office/drawing/2014/main" id="{80D2B715-6832-46B8-BEFA-057094550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17" name="Text Box 15">
            <a:extLst>
              <a:ext uri="{FF2B5EF4-FFF2-40B4-BE49-F238E27FC236}">
                <a16:creationId xmlns:a16="http://schemas.microsoft.com/office/drawing/2014/main" id="{8E062937-2142-4467-8310-84C938799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9403" name="直線コネクタ 2">
            <a:extLst>
              <a:ext uri="{FF2B5EF4-FFF2-40B4-BE49-F238E27FC236}">
                <a16:creationId xmlns:a16="http://schemas.microsoft.com/office/drawing/2014/main" id="{7318A87A-86C2-4DE0-B72D-CAC64B6BF64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281940</xdr:rowOff>
    </xdr:from>
    <xdr:to>
      <xdr:col>9</xdr:col>
      <xdr:colOff>7620</xdr:colOff>
      <xdr:row>12</xdr:row>
      <xdr:rowOff>281940</xdr:rowOff>
    </xdr:to>
    <xdr:sp macro="" textlink="">
      <xdr:nvSpPr>
        <xdr:cNvPr id="7701" name="Line 1">
          <a:extLst>
            <a:ext uri="{FF2B5EF4-FFF2-40B4-BE49-F238E27FC236}">
              <a16:creationId xmlns:a16="http://schemas.microsoft.com/office/drawing/2014/main" id="{3D41A7BA-8179-4079-A10C-6C656B7E2FCD}"/>
            </a:ext>
          </a:extLst>
        </xdr:cNvPr>
        <xdr:cNvSpPr>
          <a:spLocks noChangeShapeType="1"/>
        </xdr:cNvSpPr>
      </xdr:nvSpPr>
      <xdr:spPr bwMode="auto">
        <a:xfrm>
          <a:off x="4297680" y="353568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7702" name="Line 2">
          <a:extLst>
            <a:ext uri="{FF2B5EF4-FFF2-40B4-BE49-F238E27FC236}">
              <a16:creationId xmlns:a16="http://schemas.microsoft.com/office/drawing/2014/main" id="{4886FFA4-A820-45A2-AB09-32C6DFF67A9F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1200D7F0-8968-423C-83C9-7DB08B74DE64}"/>
            </a:ext>
          </a:extLst>
        </xdr:cNvPr>
        <xdr:cNvSpPr txBox="1">
          <a:spLocks noChangeArrowheads="1"/>
        </xdr:cNvSpPr>
      </xdr:nvSpPr>
      <xdr:spPr bwMode="auto">
        <a:xfrm>
          <a:off x="4857750" y="3276600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8DE1D09B-F7C6-42FF-90B9-8A95F93AEB8B}"/>
            </a:ext>
          </a:extLst>
        </xdr:cNvPr>
        <xdr:cNvSpPr txBox="1">
          <a:spLocks noChangeArrowheads="1"/>
        </xdr:cNvSpPr>
      </xdr:nvSpPr>
      <xdr:spPr bwMode="auto">
        <a:xfrm>
          <a:off x="7029450" y="1838325"/>
          <a:ext cx="228600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10</xdr:col>
      <xdr:colOff>7620</xdr:colOff>
      <xdr:row>19</xdr:row>
      <xdr:rowOff>144780</xdr:rowOff>
    </xdr:from>
    <xdr:to>
      <xdr:col>13</xdr:col>
      <xdr:colOff>358140</xdr:colOff>
      <xdr:row>23</xdr:row>
      <xdr:rowOff>0</xdr:rowOff>
    </xdr:to>
    <xdr:sp macro="" textlink="">
      <xdr:nvSpPr>
        <xdr:cNvPr id="7705" name="Rectangle 6">
          <a:extLst>
            <a:ext uri="{FF2B5EF4-FFF2-40B4-BE49-F238E27FC236}">
              <a16:creationId xmlns:a16="http://schemas.microsoft.com/office/drawing/2014/main" id="{090EE815-40D1-45F1-8053-231E73E503A3}"/>
            </a:ext>
          </a:extLst>
        </xdr:cNvPr>
        <xdr:cNvSpPr>
          <a:spLocks noChangeArrowheads="1"/>
        </xdr:cNvSpPr>
      </xdr:nvSpPr>
      <xdr:spPr bwMode="auto">
        <a:xfrm>
          <a:off x="6728460" y="5425440"/>
          <a:ext cx="2674620" cy="1005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792480</xdr:colOff>
      <xdr:row>19</xdr:row>
      <xdr:rowOff>144780</xdr:rowOff>
    </xdr:from>
    <xdr:to>
      <xdr:col>12</xdr:col>
      <xdr:colOff>792480</xdr:colOff>
      <xdr:row>23</xdr:row>
      <xdr:rowOff>0</xdr:rowOff>
    </xdr:to>
    <xdr:sp macro="" textlink="">
      <xdr:nvSpPr>
        <xdr:cNvPr id="7706" name="Line 8">
          <a:extLst>
            <a:ext uri="{FF2B5EF4-FFF2-40B4-BE49-F238E27FC236}">
              <a16:creationId xmlns:a16="http://schemas.microsoft.com/office/drawing/2014/main" id="{07979A2E-2179-4105-8A2A-BEF2F77ED2DD}"/>
            </a:ext>
          </a:extLst>
        </xdr:cNvPr>
        <xdr:cNvSpPr>
          <a:spLocks noChangeShapeType="1"/>
        </xdr:cNvSpPr>
      </xdr:nvSpPr>
      <xdr:spPr bwMode="auto">
        <a:xfrm>
          <a:off x="8641080" y="5425440"/>
          <a:ext cx="0" cy="1005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144780</xdr:rowOff>
    </xdr:from>
    <xdr:to>
      <xdr:col>12</xdr:col>
      <xdr:colOff>0</xdr:colOff>
      <xdr:row>23</xdr:row>
      <xdr:rowOff>7620</xdr:rowOff>
    </xdr:to>
    <xdr:sp macro="" textlink="">
      <xdr:nvSpPr>
        <xdr:cNvPr id="7707" name="Line 9">
          <a:extLst>
            <a:ext uri="{FF2B5EF4-FFF2-40B4-BE49-F238E27FC236}">
              <a16:creationId xmlns:a16="http://schemas.microsoft.com/office/drawing/2014/main" id="{0C0D4D5B-98DD-4883-8F7E-357235920835}"/>
            </a:ext>
          </a:extLst>
        </xdr:cNvPr>
        <xdr:cNvSpPr>
          <a:spLocks noChangeShapeType="1"/>
        </xdr:cNvSpPr>
      </xdr:nvSpPr>
      <xdr:spPr bwMode="auto">
        <a:xfrm>
          <a:off x="7848600" y="5425440"/>
          <a:ext cx="0" cy="1013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365760</xdr:colOff>
      <xdr:row>19</xdr:row>
      <xdr:rowOff>144780</xdr:rowOff>
    </xdr:from>
    <xdr:to>
      <xdr:col>10</xdr:col>
      <xdr:colOff>365760</xdr:colOff>
      <xdr:row>23</xdr:row>
      <xdr:rowOff>0</xdr:rowOff>
    </xdr:to>
    <xdr:sp macro="" textlink="">
      <xdr:nvSpPr>
        <xdr:cNvPr id="7708" name="Line 10">
          <a:extLst>
            <a:ext uri="{FF2B5EF4-FFF2-40B4-BE49-F238E27FC236}">
              <a16:creationId xmlns:a16="http://schemas.microsoft.com/office/drawing/2014/main" id="{215C49E6-26AD-4393-ADB6-6074DFB084D8}"/>
            </a:ext>
          </a:extLst>
        </xdr:cNvPr>
        <xdr:cNvSpPr>
          <a:spLocks noChangeShapeType="1"/>
        </xdr:cNvSpPr>
      </xdr:nvSpPr>
      <xdr:spPr bwMode="auto">
        <a:xfrm>
          <a:off x="7086600" y="5425440"/>
          <a:ext cx="0" cy="1005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19</xdr:row>
      <xdr:rowOff>228600</xdr:rowOff>
    </xdr:from>
    <xdr:to>
      <xdr:col>10</xdr:col>
      <xdr:colOff>296918</xdr:colOff>
      <xdr:row>21</xdr:row>
      <xdr:rowOff>0</xdr:rowOff>
    </xdr:to>
    <xdr:sp macro="" textlink="">
      <xdr:nvSpPr>
        <xdr:cNvPr id="7179" name="Text Box 11">
          <a:extLst>
            <a:ext uri="{FF2B5EF4-FFF2-40B4-BE49-F238E27FC236}">
              <a16:creationId xmlns:a16="http://schemas.microsoft.com/office/drawing/2014/main" id="{FE8CE964-497C-492E-9CB8-FB9BD5E4428E}"/>
            </a:ext>
          </a:extLst>
        </xdr:cNvPr>
        <xdr:cNvSpPr txBox="1">
          <a:spLocks noChangeArrowheads="1"/>
        </xdr:cNvSpPr>
      </xdr:nvSpPr>
      <xdr:spPr bwMode="auto">
        <a:xfrm>
          <a:off x="7620000" y="518160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工事部</a:t>
          </a:r>
        </a:p>
      </xdr:txBody>
    </xdr:sp>
    <xdr:clientData/>
  </xdr:twoCellAnchor>
  <xdr:twoCellAnchor>
    <xdr:from>
      <xdr:col>10</xdr:col>
      <xdr:colOff>99365</xdr:colOff>
      <xdr:row>21</xdr:row>
      <xdr:rowOff>0</xdr:rowOff>
    </xdr:from>
    <xdr:to>
      <xdr:col>10</xdr:col>
      <xdr:colOff>324017</xdr:colOff>
      <xdr:row>23</xdr:row>
      <xdr:rowOff>38100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EE22F749-9CA9-4149-8483-8E3CE7F25BC8}"/>
            </a:ext>
          </a:extLst>
        </xdr:cNvPr>
        <xdr:cNvSpPr txBox="1">
          <a:spLocks noChangeArrowheads="1"/>
        </xdr:cNvSpPr>
      </xdr:nvSpPr>
      <xdr:spPr bwMode="auto">
        <a:xfrm>
          <a:off x="7629525" y="5810250"/>
          <a:ext cx="247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総務部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7181" name="Text Box 13">
          <a:extLst>
            <a:ext uri="{FF2B5EF4-FFF2-40B4-BE49-F238E27FC236}">
              <a16:creationId xmlns:a16="http://schemas.microsoft.com/office/drawing/2014/main" id="{7F45F40F-B03E-46B1-8835-A4419935B37A}"/>
            </a:ext>
          </a:extLst>
        </xdr:cNvPr>
        <xdr:cNvSpPr txBox="1">
          <a:spLocks noChangeArrowheads="1"/>
        </xdr:cNvSpPr>
      </xdr:nvSpPr>
      <xdr:spPr bwMode="auto">
        <a:xfrm>
          <a:off x="9715500" y="6457950"/>
          <a:ext cx="752475" cy="5143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220980</xdr:colOff>
      <xdr:row>12</xdr:row>
      <xdr:rowOff>281940</xdr:rowOff>
    </xdr:from>
    <xdr:to>
      <xdr:col>9</xdr:col>
      <xdr:colOff>30480</xdr:colOff>
      <xdr:row>12</xdr:row>
      <xdr:rowOff>281940</xdr:rowOff>
    </xdr:to>
    <xdr:sp macro="" textlink="">
      <xdr:nvSpPr>
        <xdr:cNvPr id="7712" name="Line 16">
          <a:extLst>
            <a:ext uri="{FF2B5EF4-FFF2-40B4-BE49-F238E27FC236}">
              <a16:creationId xmlns:a16="http://schemas.microsoft.com/office/drawing/2014/main" id="{D758CE55-A647-4CF2-8C9B-6031933B14B4}"/>
            </a:ext>
          </a:extLst>
        </xdr:cNvPr>
        <xdr:cNvSpPr>
          <a:spLocks noChangeShapeType="1"/>
        </xdr:cNvSpPr>
      </xdr:nvSpPr>
      <xdr:spPr bwMode="auto">
        <a:xfrm>
          <a:off x="4320540" y="353568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7713" name="Line 17">
          <a:extLst>
            <a:ext uri="{FF2B5EF4-FFF2-40B4-BE49-F238E27FC236}">
              <a16:creationId xmlns:a16="http://schemas.microsoft.com/office/drawing/2014/main" id="{5907F789-463C-4C2F-819F-EE9138481F91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186" name="Text Box 18">
          <a:extLst>
            <a:ext uri="{FF2B5EF4-FFF2-40B4-BE49-F238E27FC236}">
              <a16:creationId xmlns:a16="http://schemas.microsoft.com/office/drawing/2014/main" id="{3AC2586C-D0DD-4BFA-BD27-9BBB24B96E0F}"/>
            </a:ext>
          </a:extLst>
        </xdr:cNvPr>
        <xdr:cNvSpPr txBox="1">
          <a:spLocks noChangeArrowheads="1"/>
        </xdr:cNvSpPr>
      </xdr:nvSpPr>
      <xdr:spPr bwMode="auto">
        <a:xfrm>
          <a:off x="4857750" y="3276600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7</xdr:col>
      <xdr:colOff>945109</xdr:colOff>
      <xdr:row>14</xdr:row>
      <xdr:rowOff>219075</xdr:rowOff>
    </xdr:from>
    <xdr:to>
      <xdr:col>10</xdr:col>
      <xdr:colOff>28584</xdr:colOff>
      <xdr:row>16</xdr:row>
      <xdr:rowOff>28575</xdr:rowOff>
    </xdr:to>
    <xdr:sp macro="" textlink="">
      <xdr:nvSpPr>
        <xdr:cNvPr id="7187" name="AutoShape 19">
          <a:extLst>
            <a:ext uri="{FF2B5EF4-FFF2-40B4-BE49-F238E27FC236}">
              <a16:creationId xmlns:a16="http://schemas.microsoft.com/office/drawing/2014/main" id="{09ECB0E9-503B-4A78-AE23-94BFC2E87523}"/>
            </a:ext>
          </a:extLst>
        </xdr:cNvPr>
        <xdr:cNvSpPr>
          <a:spLocks noChangeArrowheads="1"/>
        </xdr:cNvSpPr>
      </xdr:nvSpPr>
      <xdr:spPr bwMode="auto">
        <a:xfrm>
          <a:off x="6448425" y="4029075"/>
          <a:ext cx="1095375" cy="381000"/>
        </a:xfrm>
        <a:prstGeom prst="wedgeRectCallout">
          <a:avLst>
            <a:gd name="adj1" fmla="val -43912"/>
            <a:gd name="adj2" fmla="val 80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請求金額と同じ</a:t>
          </a:r>
        </a:p>
      </xdr:txBody>
    </xdr:sp>
    <xdr:clientData/>
  </xdr:twoCellAnchor>
  <xdr:twoCellAnchor>
    <xdr:from>
      <xdr:col>14</xdr:col>
      <xdr:colOff>114300</xdr:colOff>
      <xdr:row>8</xdr:row>
      <xdr:rowOff>7620</xdr:rowOff>
    </xdr:from>
    <xdr:to>
      <xdr:col>14</xdr:col>
      <xdr:colOff>373380</xdr:colOff>
      <xdr:row>13</xdr:row>
      <xdr:rowOff>281940</xdr:rowOff>
    </xdr:to>
    <xdr:sp macro="" textlink="">
      <xdr:nvSpPr>
        <xdr:cNvPr id="7716" name="AutoShape 20">
          <a:extLst>
            <a:ext uri="{FF2B5EF4-FFF2-40B4-BE49-F238E27FC236}">
              <a16:creationId xmlns:a16="http://schemas.microsoft.com/office/drawing/2014/main" id="{700A80D9-B388-4214-B0B5-7CFC1996DC37}"/>
            </a:ext>
          </a:extLst>
        </xdr:cNvPr>
        <xdr:cNvSpPr>
          <a:spLocks/>
        </xdr:cNvSpPr>
      </xdr:nvSpPr>
      <xdr:spPr bwMode="auto">
        <a:xfrm>
          <a:off x="9540240" y="2103120"/>
          <a:ext cx="259080" cy="1722120"/>
        </a:xfrm>
        <a:prstGeom prst="rightBrace">
          <a:avLst>
            <a:gd name="adj1" fmla="val 553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106680</xdr:colOff>
      <xdr:row>14</xdr:row>
      <xdr:rowOff>7620</xdr:rowOff>
    </xdr:from>
    <xdr:to>
      <xdr:col>14</xdr:col>
      <xdr:colOff>373380</xdr:colOff>
      <xdr:row>19</xdr:row>
      <xdr:rowOff>0</xdr:rowOff>
    </xdr:to>
    <xdr:sp macro="" textlink="">
      <xdr:nvSpPr>
        <xdr:cNvPr id="7717" name="AutoShape 21">
          <a:extLst>
            <a:ext uri="{FF2B5EF4-FFF2-40B4-BE49-F238E27FC236}">
              <a16:creationId xmlns:a16="http://schemas.microsoft.com/office/drawing/2014/main" id="{112C838A-7711-46D5-A5C1-74D96029B929}"/>
            </a:ext>
          </a:extLst>
        </xdr:cNvPr>
        <xdr:cNvSpPr>
          <a:spLocks/>
        </xdr:cNvSpPr>
      </xdr:nvSpPr>
      <xdr:spPr bwMode="auto">
        <a:xfrm>
          <a:off x="9532620" y="3840480"/>
          <a:ext cx="266700" cy="1440180"/>
        </a:xfrm>
        <a:prstGeom prst="rightBrace">
          <a:avLst>
            <a:gd name="adj1" fmla="val 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1091073</xdr:colOff>
      <xdr:row>19</xdr:row>
      <xdr:rowOff>4904</xdr:rowOff>
    </xdr:from>
    <xdr:to>
      <xdr:col>7</xdr:col>
      <xdr:colOff>274151</xdr:colOff>
      <xdr:row>20</xdr:row>
      <xdr:rowOff>98446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27B0A915-DA07-44BC-852A-A279F711444F}"/>
            </a:ext>
          </a:extLst>
        </xdr:cNvPr>
        <xdr:cNvSpPr/>
      </xdr:nvSpPr>
      <xdr:spPr bwMode="auto">
        <a:xfrm>
          <a:off x="3723437" y="5252313"/>
          <a:ext cx="1884714" cy="37929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請求内容を必ず記載してください</a:t>
          </a:r>
        </a:p>
      </xdr:txBody>
    </xdr:sp>
    <xdr:clientData/>
  </xdr:twoCellAnchor>
  <xdr:twoCellAnchor>
    <xdr:from>
      <xdr:col>2</xdr:col>
      <xdr:colOff>786384</xdr:colOff>
      <xdr:row>26</xdr:row>
      <xdr:rowOff>19050</xdr:rowOff>
    </xdr:from>
    <xdr:to>
      <xdr:col>5</xdr:col>
      <xdr:colOff>423793</xdr:colOff>
      <xdr:row>28</xdr:row>
      <xdr:rowOff>57150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1C2557C3-6BD7-4AA8-9575-92B67CB61CD2}"/>
            </a:ext>
          </a:extLst>
        </xdr:cNvPr>
        <xdr:cNvSpPr/>
      </xdr:nvSpPr>
      <xdr:spPr bwMode="auto">
        <a:xfrm>
          <a:off x="1762125" y="7058025"/>
          <a:ext cx="2486025" cy="381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支払条件は注文書の条件を記載してください</a:t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8</xdr:col>
      <xdr:colOff>373380</xdr:colOff>
      <xdr:row>10</xdr:row>
      <xdr:rowOff>144780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B747587-2A5E-4C53-9EB0-6748ACD00A92}"/>
            </a:ext>
          </a:extLst>
        </xdr:cNvPr>
        <xdr:cNvSpPr txBox="1"/>
      </xdr:nvSpPr>
      <xdr:spPr>
        <a:xfrm>
          <a:off x="4099560" y="1668780"/>
          <a:ext cx="2164080" cy="115062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沖縄県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〇〇〇〇〇〇〇〇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沖縄道路株式会社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代表者名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〇〇〇〇〇〇</a:t>
          </a:r>
          <a:endParaRPr kumimoji="1" lang="en-US" altLang="ja-JP" sz="1050">
            <a:solidFill>
              <a:srgbClr val="FF0000"/>
            </a:solidFill>
          </a:endParaRPr>
        </a:p>
        <a:p>
          <a:r>
            <a:rPr kumimoji="1" lang="en-US" altLang="ja-JP" sz="1050">
              <a:solidFill>
                <a:srgbClr val="FF0000"/>
              </a:solidFill>
            </a:rPr>
            <a:t>TEL</a:t>
          </a: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en-US" altLang="ja-JP" sz="1050">
              <a:solidFill>
                <a:srgbClr val="FF0000"/>
              </a:solidFill>
            </a:rPr>
            <a:t>0980-00-0000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50">
              <a:solidFill>
                <a:srgbClr val="FF0000"/>
              </a:solidFill>
            </a:rPr>
            <a:t>FAX</a:t>
          </a: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en-US" altLang="ja-JP" sz="1050">
              <a:solidFill>
                <a:srgbClr val="FF0000"/>
              </a:solidFill>
            </a:rPr>
            <a:t>0980-00-0000</a:t>
          </a:r>
        </a:p>
      </xdr:txBody>
    </xdr:sp>
    <xdr:clientData/>
  </xdr:twoCellAnchor>
  <xdr:twoCellAnchor>
    <xdr:from>
      <xdr:col>7</xdr:col>
      <xdr:colOff>736459</xdr:colOff>
      <xdr:row>8</xdr:row>
      <xdr:rowOff>196798</xdr:rowOff>
    </xdr:from>
    <xdr:to>
      <xdr:col>8</xdr:col>
      <xdr:colOff>358140</xdr:colOff>
      <xdr:row>10</xdr:row>
      <xdr:rowOff>220980</xdr:rowOff>
    </xdr:to>
    <xdr:sp macro="" textlink="">
      <xdr:nvSpPr>
        <xdr:cNvPr id="24" name="円/楕円 28">
          <a:extLst>
            <a:ext uri="{FF2B5EF4-FFF2-40B4-BE49-F238E27FC236}">
              <a16:creationId xmlns:a16="http://schemas.microsoft.com/office/drawing/2014/main" id="{37715DDC-14AA-4016-8434-1B038AF1EF7F}"/>
            </a:ext>
          </a:extLst>
        </xdr:cNvPr>
        <xdr:cNvSpPr/>
      </xdr:nvSpPr>
      <xdr:spPr bwMode="auto">
        <a:xfrm>
          <a:off x="5559919" y="2292298"/>
          <a:ext cx="688481" cy="603302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4A6F106D-657F-4F8E-A01F-B597533520F4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28" name="Line 2">
          <a:extLst>
            <a:ext uri="{FF2B5EF4-FFF2-40B4-BE49-F238E27FC236}">
              <a16:creationId xmlns:a16="http://schemas.microsoft.com/office/drawing/2014/main" id="{42735793-033D-4061-81E2-977D4FA0075C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29" name="Line 3">
          <a:extLst>
            <a:ext uri="{FF2B5EF4-FFF2-40B4-BE49-F238E27FC236}">
              <a16:creationId xmlns:a16="http://schemas.microsoft.com/office/drawing/2014/main" id="{044A451E-8081-479B-8277-84BFF4026B44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zoomScaleNormal="100" zoomScaleSheetLayoutView="75" workbookViewId="0">
      <selection activeCell="C22" sqref="C22"/>
    </sheetView>
  </sheetViews>
  <sheetFormatPr defaultColWidth="8.75" defaultRowHeight="13.5"/>
  <cols>
    <col min="1" max="1" width="3" style="113" bestFit="1" customWidth="1"/>
    <col min="2" max="2" width="8.5" style="113" customWidth="1"/>
    <col min="3" max="3" width="14.5" style="113" customWidth="1"/>
    <col min="4" max="4" width="8.5" style="113" customWidth="1"/>
    <col min="5" max="5" width="14.5" style="113" customWidth="1"/>
    <col min="6" max="7" width="10.5" style="113" customWidth="1"/>
    <col min="8" max="8" width="15.5" style="113" customWidth="1"/>
    <col min="9" max="9" width="8.5" style="113" customWidth="1"/>
    <col min="10" max="10" width="3.5" style="113" customWidth="1"/>
    <col min="11" max="11" width="8.5" style="113" customWidth="1"/>
    <col min="12" max="12" width="7.875" style="113" customWidth="1"/>
    <col min="13" max="13" width="17.5" style="113" customWidth="1"/>
    <col min="14" max="14" width="5.5" style="113" customWidth="1"/>
    <col min="15" max="16384" width="8.75" style="113"/>
  </cols>
  <sheetData>
    <row r="1" spans="1:14" ht="29.25" customHeight="1">
      <c r="A1" s="112"/>
      <c r="B1" s="112"/>
      <c r="C1" s="112"/>
      <c r="D1" s="112" t="s">
        <v>0</v>
      </c>
      <c r="E1" s="112"/>
      <c r="F1" s="295" t="s">
        <v>1</v>
      </c>
      <c r="G1" s="295"/>
      <c r="H1" s="295"/>
      <c r="I1" s="295"/>
      <c r="J1" s="112"/>
      <c r="K1" s="112"/>
      <c r="L1" s="112"/>
      <c r="M1" s="215">
        <v>44469</v>
      </c>
      <c r="N1" s="216" t="s">
        <v>2</v>
      </c>
    </row>
    <row r="2" spans="1:14" ht="24" customHeight="1">
      <c r="A2" s="112"/>
      <c r="B2" s="254" t="s">
        <v>87</v>
      </c>
      <c r="C2" s="254"/>
      <c r="D2" s="112" t="s">
        <v>3</v>
      </c>
      <c r="E2" s="112"/>
      <c r="G2" s="112"/>
      <c r="I2" s="112"/>
      <c r="J2" s="112"/>
      <c r="K2" s="114"/>
      <c r="L2" s="114"/>
      <c r="M2" s="114"/>
      <c r="N2" s="115"/>
    </row>
    <row r="3" spans="1:14" ht="19.149999999999999" customHeight="1">
      <c r="A3" s="116"/>
      <c r="B3" s="116"/>
      <c r="C3" s="116"/>
      <c r="D3" s="116"/>
      <c r="E3" s="116"/>
      <c r="G3" s="117" t="s">
        <v>4</v>
      </c>
      <c r="I3" s="116"/>
      <c r="J3" s="116"/>
      <c r="K3" s="296" t="s">
        <v>5</v>
      </c>
      <c r="L3" s="296"/>
      <c r="M3" s="261"/>
      <c r="N3" s="262"/>
    </row>
    <row r="4" spans="1:14" ht="19.149999999999999" customHeight="1">
      <c r="A4" s="255" t="s">
        <v>6</v>
      </c>
      <c r="B4" s="255"/>
      <c r="C4" s="258"/>
      <c r="D4" s="258"/>
      <c r="E4" s="118"/>
      <c r="G4" s="119" t="s">
        <v>7</v>
      </c>
      <c r="J4" s="116"/>
      <c r="K4" s="296" t="s">
        <v>8</v>
      </c>
      <c r="L4" s="296"/>
      <c r="M4" s="263"/>
      <c r="N4" s="262"/>
    </row>
    <row r="5" spans="1:14" ht="6.9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20"/>
      <c r="L5" s="120"/>
      <c r="M5" s="112"/>
      <c r="N5" s="112"/>
    </row>
    <row r="6" spans="1:14" ht="23.1" customHeight="1" thickBot="1">
      <c r="A6" s="116"/>
      <c r="B6" s="115"/>
      <c r="C6" s="121" t="s">
        <v>90</v>
      </c>
      <c r="D6" s="214"/>
      <c r="E6" s="167" t="s">
        <v>9</v>
      </c>
      <c r="F6" s="122"/>
      <c r="G6" s="123" t="s">
        <v>10</v>
      </c>
      <c r="H6" s="224"/>
      <c r="I6" s="124"/>
      <c r="J6" s="116"/>
      <c r="K6" s="300" t="s">
        <v>11</v>
      </c>
      <c r="L6" s="301"/>
      <c r="M6" s="197">
        <v>0</v>
      </c>
      <c r="N6" s="126"/>
    </row>
    <row r="7" spans="1:14" ht="23.1" customHeight="1">
      <c r="A7" s="273" t="s">
        <v>12</v>
      </c>
      <c r="B7" s="274"/>
      <c r="C7" s="277">
        <f>M16+M17</f>
        <v>0</v>
      </c>
      <c r="D7" s="278"/>
      <c r="E7" s="279"/>
      <c r="G7" s="116"/>
      <c r="H7" s="116"/>
      <c r="I7" s="116"/>
      <c r="J7" s="116"/>
      <c r="K7" s="300" t="s">
        <v>13</v>
      </c>
      <c r="L7" s="301"/>
      <c r="M7" s="125">
        <f>ROUNDDOWN(M6*0.1,0)</f>
        <v>0</v>
      </c>
      <c r="N7" s="126"/>
    </row>
    <row r="8" spans="1:14" ht="23.1" customHeight="1" thickBot="1">
      <c r="A8" s="275"/>
      <c r="B8" s="276"/>
      <c r="C8" s="280"/>
      <c r="D8" s="281"/>
      <c r="E8" s="282"/>
      <c r="F8" s="218" t="s">
        <v>14</v>
      </c>
      <c r="G8" s="116"/>
      <c r="H8" s="116"/>
      <c r="I8" s="116"/>
      <c r="J8" s="116"/>
      <c r="K8" s="300" t="s">
        <v>15</v>
      </c>
      <c r="L8" s="301"/>
      <c r="M8" s="127">
        <f>SUM(M6:M7)</f>
        <v>0</v>
      </c>
      <c r="N8" s="128"/>
    </row>
    <row r="9" spans="1:14" ht="23.1" customHeight="1">
      <c r="A9" s="116"/>
      <c r="B9" s="116"/>
      <c r="C9" s="116"/>
      <c r="D9" s="116"/>
      <c r="E9" s="116"/>
      <c r="F9" s="218" t="s">
        <v>16</v>
      </c>
      <c r="G9" s="116"/>
      <c r="H9" s="116"/>
      <c r="I9" s="116"/>
      <c r="J9" s="116"/>
      <c r="K9" s="129"/>
      <c r="L9" s="130" t="s">
        <v>17</v>
      </c>
      <c r="M9" s="198">
        <v>0</v>
      </c>
      <c r="N9" s="128"/>
    </row>
    <row r="10" spans="1:14" ht="23.25" customHeight="1">
      <c r="A10" s="116"/>
      <c r="D10" s="132"/>
      <c r="E10" s="132"/>
      <c r="F10" s="218" t="s">
        <v>18</v>
      </c>
      <c r="G10" s="116"/>
      <c r="H10" s="116"/>
      <c r="I10" s="116"/>
      <c r="J10" s="116"/>
      <c r="K10" s="220" t="s">
        <v>19</v>
      </c>
      <c r="L10" s="133" t="s">
        <v>20</v>
      </c>
      <c r="M10" s="199">
        <v>0</v>
      </c>
      <c r="N10" s="135"/>
    </row>
    <row r="11" spans="1:14" ht="23.1" customHeight="1">
      <c r="A11" s="255" t="s">
        <v>21</v>
      </c>
      <c r="B11" s="255"/>
      <c r="C11" s="290"/>
      <c r="D11" s="290"/>
      <c r="E11" s="290"/>
      <c r="F11" s="117"/>
      <c r="G11" s="116"/>
      <c r="H11" s="116"/>
      <c r="I11" s="116"/>
      <c r="J11" s="116"/>
      <c r="K11" s="221" t="s">
        <v>22</v>
      </c>
      <c r="L11" s="136" t="s">
        <v>23</v>
      </c>
      <c r="M11" s="137">
        <f>SUM(M9:M10)</f>
        <v>0</v>
      </c>
      <c r="N11" s="138"/>
    </row>
    <row r="12" spans="1:14" ht="23.1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39"/>
      <c r="L12" s="130" t="s">
        <v>17</v>
      </c>
      <c r="M12" s="131">
        <f>ROUND(M9*K14,0)</f>
        <v>0</v>
      </c>
      <c r="N12" s="128"/>
    </row>
    <row r="13" spans="1:14" ht="23.1" customHeight="1">
      <c r="A13" s="283" t="s">
        <v>24</v>
      </c>
      <c r="B13" s="260"/>
      <c r="C13" s="260"/>
      <c r="D13" s="229" t="s">
        <v>25</v>
      </c>
      <c r="E13" s="225"/>
      <c r="F13" s="140" t="s">
        <v>26</v>
      </c>
      <c r="G13" s="285" t="s">
        <v>27</v>
      </c>
      <c r="H13" s="265"/>
      <c r="I13" s="266"/>
      <c r="J13" s="116"/>
      <c r="K13" s="220" t="s">
        <v>28</v>
      </c>
      <c r="L13" s="133" t="s">
        <v>20</v>
      </c>
      <c r="M13" s="134">
        <f>+M10*K14</f>
        <v>0</v>
      </c>
      <c r="N13" s="135"/>
    </row>
    <row r="14" spans="1:14" ht="23.1" customHeight="1">
      <c r="A14" s="284"/>
      <c r="B14" s="259" t="s">
        <v>29</v>
      </c>
      <c r="C14" s="259"/>
      <c r="D14" s="222" t="s">
        <v>30</v>
      </c>
      <c r="E14" s="259"/>
      <c r="F14" s="259"/>
      <c r="G14" s="286"/>
      <c r="H14" s="267"/>
      <c r="I14" s="268"/>
      <c r="J14" s="116"/>
      <c r="K14" s="141">
        <v>0.1</v>
      </c>
      <c r="L14" s="136" t="s">
        <v>23</v>
      </c>
      <c r="M14" s="137">
        <f>SUM(M12:M13)</f>
        <v>0</v>
      </c>
      <c r="N14" s="138"/>
    </row>
    <row r="15" spans="1:14" ht="23.1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97" t="s">
        <v>31</v>
      </c>
      <c r="L15" s="133" t="s">
        <v>17</v>
      </c>
      <c r="M15" s="134">
        <f>ROUNDDOWN((M9-M12)*(1+N17),0)</f>
        <v>0</v>
      </c>
      <c r="N15" s="135"/>
    </row>
    <row r="16" spans="1:14" ht="23.1" customHeight="1">
      <c r="A16" s="222" t="s">
        <v>32</v>
      </c>
      <c r="B16" s="289" t="s">
        <v>33</v>
      </c>
      <c r="C16" s="264"/>
      <c r="D16" s="264" t="s">
        <v>34</v>
      </c>
      <c r="E16" s="264"/>
      <c r="F16" s="264" t="s">
        <v>35</v>
      </c>
      <c r="G16" s="264"/>
      <c r="H16" s="223" t="s">
        <v>36</v>
      </c>
      <c r="I16" s="142" t="s">
        <v>37</v>
      </c>
      <c r="J16" s="116"/>
      <c r="K16" s="298"/>
      <c r="L16" s="163" t="s">
        <v>20</v>
      </c>
      <c r="M16" s="164">
        <f>M10-M13</f>
        <v>0</v>
      </c>
      <c r="N16" s="135"/>
    </row>
    <row r="17" spans="1:14" ht="23.1" customHeight="1">
      <c r="A17" s="143">
        <v>1</v>
      </c>
      <c r="B17" s="144"/>
      <c r="C17" s="145"/>
      <c r="D17" s="146"/>
      <c r="E17" s="146"/>
      <c r="F17" s="302" t="s">
        <v>38</v>
      </c>
      <c r="G17" s="303"/>
      <c r="H17" s="174">
        <f>M16+M17</f>
        <v>0</v>
      </c>
      <c r="I17" s="148"/>
      <c r="J17" s="116"/>
      <c r="K17" s="298"/>
      <c r="L17" s="217" t="s">
        <v>39</v>
      </c>
      <c r="M17" s="166">
        <f>M16*N17</f>
        <v>0</v>
      </c>
      <c r="N17" s="171">
        <v>0.1</v>
      </c>
    </row>
    <row r="18" spans="1:14" ht="23.1" customHeight="1">
      <c r="A18" s="149">
        <v>2</v>
      </c>
      <c r="B18" s="144"/>
      <c r="C18" s="145"/>
      <c r="D18" s="146"/>
      <c r="E18" s="146"/>
      <c r="F18" s="256"/>
      <c r="G18" s="257"/>
      <c r="H18" s="147"/>
      <c r="I18" s="148"/>
      <c r="J18" s="116"/>
      <c r="K18" s="298"/>
      <c r="L18" s="172" t="s">
        <v>40</v>
      </c>
      <c r="M18" s="173">
        <f>SUM(M16:M17)</f>
        <v>0</v>
      </c>
      <c r="N18" s="135"/>
    </row>
    <row r="19" spans="1:14" ht="23.1" customHeight="1">
      <c r="A19" s="150">
        <v>3</v>
      </c>
      <c r="B19" s="151"/>
      <c r="C19" s="152"/>
      <c r="D19" s="152"/>
      <c r="E19" s="152"/>
      <c r="F19" s="256"/>
      <c r="G19" s="257"/>
      <c r="H19" s="152"/>
      <c r="I19" s="153"/>
      <c r="J19" s="116"/>
      <c r="K19" s="299"/>
      <c r="L19" s="136" t="s">
        <v>23</v>
      </c>
      <c r="M19" s="137">
        <f>SUM(M15:M17)</f>
        <v>0</v>
      </c>
      <c r="N19" s="138"/>
    </row>
    <row r="20" spans="1:14" ht="23.1" customHeight="1">
      <c r="A20" s="150">
        <v>4</v>
      </c>
      <c r="B20" s="151"/>
      <c r="C20" s="152"/>
      <c r="D20" s="152"/>
      <c r="E20" s="152"/>
      <c r="F20" s="256"/>
      <c r="G20" s="257"/>
      <c r="H20" s="152"/>
      <c r="I20" s="153"/>
      <c r="J20" s="116"/>
      <c r="K20" s="116"/>
      <c r="L20" s="116"/>
      <c r="M20" s="112"/>
      <c r="N20" s="112"/>
    </row>
    <row r="21" spans="1:14" ht="23.1" customHeight="1">
      <c r="A21" s="150">
        <v>5</v>
      </c>
      <c r="B21" s="151"/>
      <c r="C21" s="152"/>
      <c r="D21" s="152"/>
      <c r="E21" s="152"/>
      <c r="F21" s="256"/>
      <c r="G21" s="257"/>
      <c r="H21" s="152"/>
      <c r="I21" s="153"/>
      <c r="J21" s="116"/>
      <c r="K21" s="116"/>
      <c r="L21" s="116"/>
      <c r="M21" s="112"/>
      <c r="N21" s="112"/>
    </row>
    <row r="22" spans="1:14" ht="23.1" customHeight="1">
      <c r="A22" s="154">
        <v>6</v>
      </c>
      <c r="B22" s="155"/>
      <c r="C22" s="156"/>
      <c r="D22" s="156"/>
      <c r="E22" s="156"/>
      <c r="F22" s="256"/>
      <c r="G22" s="257"/>
      <c r="H22" s="156"/>
      <c r="I22" s="157"/>
      <c r="J22" s="116"/>
      <c r="K22" s="116"/>
      <c r="L22" s="116"/>
      <c r="M22" s="112"/>
      <c r="N22" s="112"/>
    </row>
    <row r="23" spans="1:14" ht="22.5" customHeight="1">
      <c r="A23" s="158">
        <v>7</v>
      </c>
      <c r="B23" s="159"/>
      <c r="C23" s="160"/>
      <c r="D23" s="160"/>
      <c r="E23" s="160"/>
      <c r="F23" s="291"/>
      <c r="G23" s="292"/>
      <c r="H23" s="160"/>
      <c r="I23" s="161"/>
      <c r="J23" s="116"/>
      <c r="K23" s="116"/>
      <c r="L23" s="116"/>
      <c r="M23" s="112"/>
      <c r="N23" s="112"/>
    </row>
    <row r="24" spans="1:14" ht="23.1" customHeight="1">
      <c r="A24" s="287" t="s">
        <v>41</v>
      </c>
      <c r="B24" s="288"/>
      <c r="C24" s="288"/>
      <c r="D24" s="288"/>
      <c r="E24" s="288"/>
      <c r="F24" s="293"/>
      <c r="G24" s="294"/>
      <c r="H24" s="162">
        <f>SUM(H17:H23)</f>
        <v>0</v>
      </c>
      <c r="I24" s="116"/>
      <c r="J24" s="116"/>
      <c r="K24" s="116"/>
      <c r="L24" s="116"/>
      <c r="M24" s="112"/>
      <c r="N24" s="112"/>
    </row>
    <row r="25" spans="1:14" ht="8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2"/>
      <c r="N25" s="112"/>
    </row>
    <row r="26" spans="1:14" ht="21" customHeight="1">
      <c r="A26" s="269" t="s">
        <v>42</v>
      </c>
      <c r="B26" s="269"/>
      <c r="C26" s="270" t="s">
        <v>102</v>
      </c>
      <c r="D26" s="271"/>
      <c r="E26" s="271"/>
      <c r="F26" s="271"/>
      <c r="G26" s="271"/>
      <c r="H26" s="272"/>
      <c r="I26" s="112"/>
      <c r="J26" s="112"/>
      <c r="K26" s="112"/>
      <c r="L26" s="112"/>
      <c r="M26" s="112"/>
      <c r="N26" s="112"/>
    </row>
  </sheetData>
  <mergeCells count="37">
    <mergeCell ref="F1:I1"/>
    <mergeCell ref="K4:L4"/>
    <mergeCell ref="K3:L3"/>
    <mergeCell ref="K15:K19"/>
    <mergeCell ref="K8:L8"/>
    <mergeCell ref="K7:L7"/>
    <mergeCell ref="K6:L6"/>
    <mergeCell ref="F17:G17"/>
    <mergeCell ref="F19:G19"/>
    <mergeCell ref="F18:G18"/>
    <mergeCell ref="A26:B26"/>
    <mergeCell ref="C26:H26"/>
    <mergeCell ref="A7:B8"/>
    <mergeCell ref="C7:E8"/>
    <mergeCell ref="A13:A14"/>
    <mergeCell ref="G13:G14"/>
    <mergeCell ref="A24:E24"/>
    <mergeCell ref="B16:C16"/>
    <mergeCell ref="C11:E11"/>
    <mergeCell ref="D16:E16"/>
    <mergeCell ref="F21:G21"/>
    <mergeCell ref="F22:G22"/>
    <mergeCell ref="F23:G23"/>
    <mergeCell ref="F24:G24"/>
    <mergeCell ref="M3:N3"/>
    <mergeCell ref="M4:N4"/>
    <mergeCell ref="F16:G16"/>
    <mergeCell ref="E14:F14"/>
    <mergeCell ref="H13:I13"/>
    <mergeCell ref="H14:I14"/>
    <mergeCell ref="B2:C2"/>
    <mergeCell ref="A11:B11"/>
    <mergeCell ref="A4:B4"/>
    <mergeCell ref="F20:G20"/>
    <mergeCell ref="C4:D4"/>
    <mergeCell ref="B14:C14"/>
    <mergeCell ref="B13:C13"/>
  </mergeCells>
  <phoneticPr fontId="2"/>
  <printOptions horizontalCentered="1"/>
  <pageMargins left="0.39370078740157483" right="0.39370078740157483" top="0.82677165354330717" bottom="0.11811023622047245" header="0.39370078740157483" footer="0.19685039370078741"/>
  <pageSetup paperSize="9" orientation="landscape" blackAndWhite="1" r:id="rId1"/>
  <headerFooter alignWithMargins="0">
    <oddHeader>&amp;R様式-3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2"/>
  <sheetViews>
    <sheetView zoomScaleNormal="100" workbookViewId="0">
      <selection activeCell="C22" sqref="C22"/>
    </sheetView>
  </sheetViews>
  <sheetFormatPr defaultColWidth="9" defaultRowHeight="13.5"/>
  <cols>
    <col min="1" max="1" width="14.5" style="177" bestFit="1" customWidth="1"/>
    <col min="2" max="5" width="9" style="177"/>
    <col min="6" max="7" width="9.5" style="177" bestFit="1" customWidth="1"/>
    <col min="8" max="10" width="9" style="177"/>
    <col min="11" max="11" width="5.5" style="177" customWidth="1"/>
    <col min="12" max="13" width="4" style="177" customWidth="1"/>
    <col min="14" max="14" width="5.5" style="177" customWidth="1"/>
    <col min="15" max="15" width="4" style="177" customWidth="1"/>
    <col min="16" max="17" width="5.5" style="177" customWidth="1"/>
    <col min="18" max="18" width="4" style="177" customWidth="1"/>
    <col min="19" max="16384" width="9" style="177"/>
  </cols>
  <sheetData>
    <row r="1" spans="1:18">
      <c r="A1" s="175" t="s">
        <v>6</v>
      </c>
      <c r="B1" s="304"/>
      <c r="C1" s="305"/>
      <c r="D1" s="305"/>
      <c r="E1" s="176"/>
      <c r="F1" s="176"/>
      <c r="G1" s="176"/>
      <c r="H1" s="176"/>
    </row>
    <row r="2" spans="1:18">
      <c r="A2" s="178" t="s">
        <v>43</v>
      </c>
      <c r="B2" s="304"/>
      <c r="C2" s="306"/>
      <c r="D2" s="306"/>
      <c r="E2" s="306"/>
      <c r="F2" s="306"/>
      <c r="G2" s="306"/>
      <c r="H2" s="306"/>
    </row>
    <row r="3" spans="1:18" s="180" customFormat="1" ht="13.5" customHeight="1">
      <c r="A3" s="175" t="s">
        <v>44</v>
      </c>
      <c r="B3" s="179">
        <v>0.1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8" s="180" customFormat="1" ht="7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8" s="180" customFormat="1" ht="7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8" s="180" customFormat="1" ht="14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333">
        <f>'請求書（原紙）'!M1</f>
        <v>44469</v>
      </c>
      <c r="N6" s="334"/>
      <c r="O6" s="334"/>
      <c r="P6" s="334"/>
      <c r="Q6" s="180" t="s">
        <v>45</v>
      </c>
    </row>
    <row r="7" spans="1:18" s="180" customFormat="1" ht="18.75" customHeight="1">
      <c r="A7" s="335" t="s">
        <v>46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</row>
    <row r="8" spans="1:18" s="180" customFormat="1" ht="16.7" customHeight="1">
      <c r="A8" s="177"/>
      <c r="B8" s="177"/>
      <c r="C8" s="177"/>
      <c r="D8" s="177"/>
      <c r="E8" s="177"/>
      <c r="F8" s="177"/>
      <c r="G8" s="177"/>
      <c r="H8" s="177"/>
      <c r="I8" s="177"/>
      <c r="J8" s="181"/>
      <c r="K8" s="182"/>
      <c r="L8" s="177"/>
      <c r="M8" s="181" t="s">
        <v>47</v>
      </c>
      <c r="N8" s="195">
        <v>3</v>
      </c>
      <c r="O8" s="180" t="s">
        <v>48</v>
      </c>
      <c r="P8" s="196">
        <v>10</v>
      </c>
      <c r="Q8" s="180" t="s">
        <v>49</v>
      </c>
    </row>
    <row r="9" spans="1:18" s="180" customFormat="1" ht="7.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</row>
    <row r="10" spans="1:18" s="180" customFormat="1" ht="15" customHeight="1">
      <c r="A10" s="269" t="s">
        <v>50</v>
      </c>
      <c r="B10" s="269"/>
      <c r="C10" s="269" t="s">
        <v>51</v>
      </c>
      <c r="D10" s="269" t="s">
        <v>52</v>
      </c>
      <c r="E10" s="269"/>
      <c r="F10" s="269"/>
      <c r="G10" s="287" t="s">
        <v>53</v>
      </c>
      <c r="H10" s="326"/>
      <c r="I10" s="287" t="s">
        <v>54</v>
      </c>
      <c r="J10" s="326"/>
      <c r="K10" s="269" t="s">
        <v>55</v>
      </c>
      <c r="L10" s="269"/>
      <c r="M10" s="269"/>
      <c r="N10" s="269"/>
      <c r="O10" s="269" t="s">
        <v>56</v>
      </c>
      <c r="P10" s="269"/>
      <c r="Q10" s="269"/>
      <c r="R10" s="269"/>
    </row>
    <row r="11" spans="1:18" s="180" customFormat="1" ht="15" customHeight="1" thickBot="1">
      <c r="A11" s="309"/>
      <c r="B11" s="309"/>
      <c r="C11" s="309"/>
      <c r="D11" s="228" t="s">
        <v>57</v>
      </c>
      <c r="E11" s="228" t="s">
        <v>58</v>
      </c>
      <c r="F11" s="228" t="s">
        <v>59</v>
      </c>
      <c r="G11" s="228" t="s">
        <v>57</v>
      </c>
      <c r="H11" s="228" t="s">
        <v>59</v>
      </c>
      <c r="I11" s="228" t="s">
        <v>57</v>
      </c>
      <c r="J11" s="228" t="s">
        <v>59</v>
      </c>
      <c r="K11" s="309" t="s">
        <v>57</v>
      </c>
      <c r="L11" s="309"/>
      <c r="M11" s="309" t="s">
        <v>60</v>
      </c>
      <c r="N11" s="309"/>
      <c r="O11" s="309" t="s">
        <v>61</v>
      </c>
      <c r="P11" s="309"/>
      <c r="Q11" s="309" t="s">
        <v>60</v>
      </c>
      <c r="R11" s="309"/>
    </row>
    <row r="12" spans="1:18" s="180" customFormat="1" ht="21.6" customHeight="1">
      <c r="A12" s="317" t="s">
        <v>62</v>
      </c>
      <c r="B12" s="318"/>
      <c r="C12" s="219"/>
      <c r="D12" s="183"/>
      <c r="E12" s="239"/>
      <c r="F12" s="227"/>
      <c r="G12" s="239"/>
      <c r="H12" s="239"/>
      <c r="I12" s="239"/>
      <c r="J12" s="239"/>
      <c r="K12" s="324"/>
      <c r="L12" s="324"/>
      <c r="M12" s="330"/>
      <c r="N12" s="331"/>
      <c r="O12" s="332"/>
      <c r="P12" s="332"/>
      <c r="Q12" s="325"/>
      <c r="R12" s="325"/>
    </row>
    <row r="13" spans="1:18" s="180" customFormat="1" ht="21.6" customHeight="1">
      <c r="A13" s="319"/>
      <c r="B13" s="320"/>
      <c r="C13" s="184"/>
      <c r="D13" s="185"/>
      <c r="E13" s="186"/>
      <c r="F13" s="226">
        <f>D13*E13</f>
        <v>0</v>
      </c>
      <c r="G13" s="186"/>
      <c r="H13" s="186">
        <f>G13*E13</f>
        <v>0</v>
      </c>
      <c r="I13" s="187"/>
      <c r="J13" s="186">
        <f>I13*E13</f>
        <v>0</v>
      </c>
      <c r="K13" s="328">
        <f>G13+I13</f>
        <v>0</v>
      </c>
      <c r="L13" s="329"/>
      <c r="M13" s="310">
        <f>H13+J13</f>
        <v>0</v>
      </c>
      <c r="N13" s="311"/>
      <c r="O13" s="328">
        <f>D13-K13</f>
        <v>0</v>
      </c>
      <c r="P13" s="329"/>
      <c r="Q13" s="327">
        <f>F13-M13</f>
        <v>0</v>
      </c>
      <c r="R13" s="327"/>
    </row>
    <row r="14" spans="1:18" s="180" customFormat="1" ht="21.6" customHeight="1">
      <c r="A14" s="319"/>
      <c r="B14" s="321"/>
      <c r="C14" s="184"/>
      <c r="D14" s="188"/>
      <c r="E14" s="226"/>
      <c r="F14" s="226"/>
      <c r="G14" s="226"/>
      <c r="H14" s="226"/>
      <c r="I14" s="189"/>
      <c r="J14" s="186"/>
      <c r="K14" s="328"/>
      <c r="L14" s="329"/>
      <c r="M14" s="310"/>
      <c r="N14" s="311"/>
      <c r="O14" s="328"/>
      <c r="P14" s="329"/>
      <c r="Q14" s="327"/>
      <c r="R14" s="327"/>
    </row>
    <row r="15" spans="1:18" s="180" customFormat="1" ht="21.6" customHeight="1">
      <c r="A15" s="319"/>
      <c r="B15" s="321"/>
      <c r="C15" s="184"/>
      <c r="D15" s="188"/>
      <c r="E15" s="226"/>
      <c r="F15" s="226"/>
      <c r="G15" s="226"/>
      <c r="H15" s="226"/>
      <c r="I15" s="189"/>
      <c r="J15" s="186"/>
      <c r="K15" s="328"/>
      <c r="L15" s="329"/>
      <c r="M15" s="310"/>
      <c r="N15" s="311"/>
      <c r="O15" s="328"/>
      <c r="P15" s="329"/>
      <c r="Q15" s="327"/>
      <c r="R15" s="327"/>
    </row>
    <row r="16" spans="1:18" s="180" customFormat="1" ht="21.6" customHeight="1">
      <c r="A16" s="322"/>
      <c r="B16" s="323"/>
      <c r="C16" s="184"/>
      <c r="D16" s="188"/>
      <c r="E16" s="226"/>
      <c r="F16" s="226"/>
      <c r="G16" s="226"/>
      <c r="H16" s="226"/>
      <c r="I16" s="189"/>
      <c r="J16" s="186"/>
      <c r="K16" s="328"/>
      <c r="L16" s="329"/>
      <c r="M16" s="310"/>
      <c r="N16" s="311"/>
      <c r="O16" s="328"/>
      <c r="P16" s="329"/>
      <c r="Q16" s="327"/>
      <c r="R16" s="327"/>
    </row>
    <row r="17" spans="1:18" s="180" customFormat="1" ht="21.6" customHeight="1">
      <c r="A17" s="322"/>
      <c r="B17" s="323"/>
      <c r="C17" s="184"/>
      <c r="D17" s="188"/>
      <c r="E17" s="226"/>
      <c r="F17" s="226"/>
      <c r="G17" s="190"/>
      <c r="H17" s="226"/>
      <c r="I17" s="189"/>
      <c r="J17" s="186"/>
      <c r="K17" s="328"/>
      <c r="L17" s="329"/>
      <c r="M17" s="310"/>
      <c r="N17" s="311"/>
      <c r="O17" s="328"/>
      <c r="P17" s="329"/>
      <c r="Q17" s="327"/>
      <c r="R17" s="327"/>
    </row>
    <row r="18" spans="1:18" s="180" customFormat="1" ht="21.6" customHeight="1">
      <c r="A18" s="322"/>
      <c r="B18" s="323"/>
      <c r="C18" s="184"/>
      <c r="D18" s="188"/>
      <c r="E18" s="226"/>
      <c r="F18" s="226"/>
      <c r="G18" s="226"/>
      <c r="H18" s="226"/>
      <c r="I18" s="189"/>
      <c r="J18" s="186"/>
      <c r="K18" s="328"/>
      <c r="L18" s="329"/>
      <c r="M18" s="310"/>
      <c r="N18" s="311"/>
      <c r="O18" s="328"/>
      <c r="P18" s="329"/>
      <c r="Q18" s="327"/>
      <c r="R18" s="327"/>
    </row>
    <row r="19" spans="1:18" s="180" customFormat="1" ht="21.6" customHeight="1">
      <c r="A19" s="307"/>
      <c r="B19" s="308"/>
      <c r="C19" s="222"/>
      <c r="D19" s="188"/>
      <c r="E19" s="226"/>
      <c r="F19" s="226"/>
      <c r="G19" s="191"/>
      <c r="H19" s="226"/>
      <c r="I19" s="189"/>
      <c r="J19" s="226"/>
      <c r="K19" s="312"/>
      <c r="L19" s="312"/>
      <c r="M19" s="310"/>
      <c r="N19" s="311"/>
      <c r="O19" s="312"/>
      <c r="P19" s="312"/>
      <c r="Q19" s="327"/>
      <c r="R19" s="327"/>
    </row>
    <row r="20" spans="1:18" s="180" customFormat="1" ht="21.6" customHeight="1">
      <c r="A20" s="307"/>
      <c r="B20" s="308"/>
      <c r="C20" s="222"/>
      <c r="D20" s="188"/>
      <c r="E20" s="226"/>
      <c r="F20" s="226"/>
      <c r="G20" s="226"/>
      <c r="H20" s="226"/>
      <c r="I20" s="189"/>
      <c r="J20" s="226"/>
      <c r="K20" s="312"/>
      <c r="L20" s="312"/>
      <c r="M20" s="310"/>
      <c r="N20" s="311"/>
      <c r="O20" s="312"/>
      <c r="P20" s="312"/>
      <c r="Q20" s="327"/>
      <c r="R20" s="327"/>
    </row>
    <row r="21" spans="1:18" s="180" customFormat="1" ht="21.6" customHeight="1">
      <c r="A21" s="307"/>
      <c r="B21" s="308"/>
      <c r="C21" s="222"/>
      <c r="D21" s="188"/>
      <c r="E21" s="226"/>
      <c r="F21" s="226"/>
      <c r="G21" s="226"/>
      <c r="H21" s="226"/>
      <c r="I21" s="189"/>
      <c r="J21" s="226"/>
      <c r="K21" s="312"/>
      <c r="L21" s="312"/>
      <c r="M21" s="310"/>
      <c r="N21" s="311"/>
      <c r="O21" s="312"/>
      <c r="P21" s="312"/>
      <c r="Q21" s="327"/>
      <c r="R21" s="327"/>
    </row>
    <row r="22" spans="1:18" s="180" customFormat="1" ht="21.6" customHeight="1">
      <c r="A22" s="307"/>
      <c r="B22" s="308"/>
      <c r="C22" s="222"/>
      <c r="D22" s="188"/>
      <c r="E22" s="226"/>
      <c r="F22" s="226"/>
      <c r="G22" s="226"/>
      <c r="H22" s="226"/>
      <c r="I22" s="189"/>
      <c r="J22" s="226"/>
      <c r="K22" s="312"/>
      <c r="L22" s="312"/>
      <c r="M22" s="310"/>
      <c r="N22" s="311"/>
      <c r="O22" s="312"/>
      <c r="P22" s="312"/>
      <c r="Q22" s="327"/>
      <c r="R22" s="327"/>
    </row>
    <row r="23" spans="1:18" s="180" customFormat="1" ht="21.6" customHeight="1">
      <c r="A23" s="307"/>
      <c r="B23" s="308"/>
      <c r="C23" s="222"/>
      <c r="D23" s="188"/>
      <c r="E23" s="226"/>
      <c r="F23" s="226"/>
      <c r="G23" s="226"/>
      <c r="H23" s="226"/>
      <c r="I23" s="189"/>
      <c r="J23" s="226"/>
      <c r="K23" s="312"/>
      <c r="L23" s="312"/>
      <c r="M23" s="310"/>
      <c r="N23" s="311"/>
      <c r="O23" s="312"/>
      <c r="P23" s="312"/>
      <c r="Q23" s="327"/>
      <c r="R23" s="327"/>
    </row>
    <row r="24" spans="1:18" s="180" customFormat="1" ht="21.6" customHeight="1">
      <c r="A24" s="307"/>
      <c r="B24" s="308"/>
      <c r="C24" s="222"/>
      <c r="D24" s="188"/>
      <c r="E24" s="226"/>
      <c r="F24" s="226"/>
      <c r="G24" s="226"/>
      <c r="H24" s="226"/>
      <c r="I24" s="189"/>
      <c r="J24" s="226"/>
      <c r="K24" s="312"/>
      <c r="L24" s="312"/>
      <c r="M24" s="310"/>
      <c r="N24" s="311"/>
      <c r="O24" s="312"/>
      <c r="P24" s="312"/>
      <c r="Q24" s="327"/>
      <c r="R24" s="327"/>
    </row>
    <row r="25" spans="1:18" s="180" customFormat="1" ht="21.6" customHeight="1">
      <c r="A25" s="307"/>
      <c r="B25" s="308"/>
      <c r="C25" s="222"/>
      <c r="D25" s="188"/>
      <c r="E25" s="226"/>
      <c r="F25" s="226"/>
      <c r="G25" s="226"/>
      <c r="H25" s="226"/>
      <c r="I25" s="189"/>
      <c r="J25" s="226"/>
      <c r="K25" s="312"/>
      <c r="L25" s="312"/>
      <c r="M25" s="310"/>
      <c r="N25" s="311"/>
      <c r="O25" s="312"/>
      <c r="P25" s="312"/>
      <c r="Q25" s="327"/>
      <c r="R25" s="327"/>
    </row>
    <row r="26" spans="1:18" s="180" customFormat="1" ht="21.6" customHeight="1">
      <c r="A26" s="307"/>
      <c r="B26" s="308"/>
      <c r="C26" s="184"/>
      <c r="D26" s="188"/>
      <c r="E26" s="226"/>
      <c r="F26" s="226"/>
      <c r="G26" s="226"/>
      <c r="H26" s="226"/>
      <c r="I26" s="189"/>
      <c r="J26" s="226"/>
      <c r="K26" s="312"/>
      <c r="L26" s="312"/>
      <c r="M26" s="310"/>
      <c r="N26" s="311"/>
      <c r="O26" s="312"/>
      <c r="P26" s="312"/>
      <c r="Q26" s="327"/>
      <c r="R26" s="327"/>
    </row>
    <row r="27" spans="1:18" s="180" customFormat="1" ht="21.6" customHeight="1">
      <c r="A27" s="307"/>
      <c r="B27" s="308"/>
      <c r="C27" s="222"/>
      <c r="D27" s="188"/>
      <c r="E27" s="226"/>
      <c r="F27" s="226"/>
      <c r="G27" s="226"/>
      <c r="H27" s="226"/>
      <c r="I27" s="189"/>
      <c r="J27" s="226"/>
      <c r="K27" s="312"/>
      <c r="L27" s="312"/>
      <c r="M27" s="310"/>
      <c r="N27" s="311"/>
      <c r="O27" s="312"/>
      <c r="P27" s="312"/>
      <c r="Q27" s="327"/>
      <c r="R27" s="327"/>
    </row>
    <row r="28" spans="1:18" s="180" customFormat="1" ht="21.6" customHeight="1">
      <c r="A28" s="307"/>
      <c r="B28" s="308"/>
      <c r="C28" s="222"/>
      <c r="D28" s="188"/>
      <c r="E28" s="226"/>
      <c r="F28" s="226"/>
      <c r="G28" s="226"/>
      <c r="H28" s="226"/>
      <c r="I28" s="189"/>
      <c r="J28" s="226"/>
      <c r="K28" s="312"/>
      <c r="L28" s="312"/>
      <c r="M28" s="310"/>
      <c r="N28" s="311"/>
      <c r="O28" s="312"/>
      <c r="P28" s="312"/>
      <c r="Q28" s="327"/>
      <c r="R28" s="327"/>
    </row>
    <row r="29" spans="1:18" s="180" customFormat="1" ht="21.6" customHeight="1">
      <c r="A29" s="307"/>
      <c r="B29" s="308"/>
      <c r="C29" s="222"/>
      <c r="D29" s="188"/>
      <c r="E29" s="226"/>
      <c r="F29" s="226"/>
      <c r="G29" s="226"/>
      <c r="H29" s="226"/>
      <c r="I29" s="189"/>
      <c r="J29" s="226"/>
      <c r="K29" s="312"/>
      <c r="L29" s="312"/>
      <c r="M29" s="310"/>
      <c r="N29" s="311"/>
      <c r="O29" s="312"/>
      <c r="P29" s="312"/>
      <c r="Q29" s="327"/>
      <c r="R29" s="327"/>
    </row>
    <row r="30" spans="1:18" s="180" customFormat="1" ht="21.6" customHeight="1">
      <c r="A30" s="307"/>
      <c r="B30" s="308"/>
      <c r="C30" s="184"/>
      <c r="D30" s="188"/>
      <c r="E30" s="226"/>
      <c r="F30" s="226"/>
      <c r="G30" s="226"/>
      <c r="H30" s="226"/>
      <c r="I30" s="189"/>
      <c r="J30" s="226"/>
      <c r="K30" s="312"/>
      <c r="L30" s="312"/>
      <c r="M30" s="310"/>
      <c r="N30" s="311"/>
      <c r="O30" s="312"/>
      <c r="P30" s="312"/>
      <c r="Q30" s="327"/>
      <c r="R30" s="327"/>
    </row>
    <row r="31" spans="1:18" s="180" customFormat="1" ht="21.6" customHeight="1" thickBot="1">
      <c r="A31" s="313"/>
      <c r="B31" s="314"/>
      <c r="C31" s="228"/>
      <c r="D31" s="192"/>
      <c r="E31" s="193"/>
      <c r="F31" s="193"/>
      <c r="G31" s="193"/>
      <c r="H31" s="193"/>
      <c r="I31" s="194"/>
      <c r="J31" s="193"/>
      <c r="K31" s="337"/>
      <c r="L31" s="337"/>
      <c r="M31" s="338"/>
      <c r="N31" s="339"/>
      <c r="O31" s="337"/>
      <c r="P31" s="337"/>
      <c r="Q31" s="340"/>
      <c r="R31" s="340"/>
    </row>
    <row r="32" spans="1:18" s="180" customFormat="1" ht="21.6" customHeight="1">
      <c r="A32" s="315" t="s">
        <v>63</v>
      </c>
      <c r="B32" s="316"/>
      <c r="C32" s="219"/>
      <c r="D32" s="239"/>
      <c r="E32" s="239"/>
      <c r="F32" s="239">
        <f>SUM(F12:F31)</f>
        <v>0</v>
      </c>
      <c r="G32" s="239"/>
      <c r="H32" s="239">
        <f>SUM(H12:H31)</f>
        <v>0</v>
      </c>
      <c r="I32" s="239"/>
      <c r="J32" s="239">
        <f>SUM(J12:J31)</f>
        <v>0</v>
      </c>
      <c r="K32" s="324"/>
      <c r="L32" s="324"/>
      <c r="M32" s="330">
        <f>H32+J32</f>
        <v>0</v>
      </c>
      <c r="N32" s="331"/>
      <c r="O32" s="324"/>
      <c r="P32" s="324"/>
      <c r="Q32" s="336">
        <f>F32-M32</f>
        <v>0</v>
      </c>
      <c r="R32" s="336"/>
    </row>
  </sheetData>
  <mergeCells count="120">
    <mergeCell ref="M6:P6"/>
    <mergeCell ref="A7:R7"/>
    <mergeCell ref="K32:L32"/>
    <mergeCell ref="M32:N32"/>
    <mergeCell ref="O32:P32"/>
    <mergeCell ref="Q32:R32"/>
    <mergeCell ref="K31:L31"/>
    <mergeCell ref="M31:N31"/>
    <mergeCell ref="O31:P31"/>
    <mergeCell ref="Q31:R31"/>
    <mergeCell ref="Q28:R28"/>
    <mergeCell ref="K27:L27"/>
    <mergeCell ref="M27:N27"/>
    <mergeCell ref="O27:P27"/>
    <mergeCell ref="Q27:R27"/>
    <mergeCell ref="K30:L30"/>
    <mergeCell ref="M30:N30"/>
    <mergeCell ref="O30:P30"/>
    <mergeCell ref="Q30:R30"/>
    <mergeCell ref="K29:L29"/>
    <mergeCell ref="M29:N29"/>
    <mergeCell ref="O29:P29"/>
    <mergeCell ref="Q29:R29"/>
    <mergeCell ref="Q24:R24"/>
    <mergeCell ref="Q23:R23"/>
    <mergeCell ref="K26:L26"/>
    <mergeCell ref="M26:N26"/>
    <mergeCell ref="O26:P26"/>
    <mergeCell ref="Q26:R26"/>
    <mergeCell ref="K25:L25"/>
    <mergeCell ref="M25:N25"/>
    <mergeCell ref="O25:P25"/>
    <mergeCell ref="Q25:R25"/>
    <mergeCell ref="M24:N24"/>
    <mergeCell ref="O24:P24"/>
    <mergeCell ref="Q20:R20"/>
    <mergeCell ref="K19:L19"/>
    <mergeCell ref="M19:N19"/>
    <mergeCell ref="O19:P19"/>
    <mergeCell ref="Q19:R19"/>
    <mergeCell ref="K22:L22"/>
    <mergeCell ref="M22:N22"/>
    <mergeCell ref="O22:P22"/>
    <mergeCell ref="Q22:R22"/>
    <mergeCell ref="K21:L21"/>
    <mergeCell ref="M21:N21"/>
    <mergeCell ref="O21:P21"/>
    <mergeCell ref="Q21:R21"/>
    <mergeCell ref="M20:N20"/>
    <mergeCell ref="O20:P20"/>
    <mergeCell ref="Q15:R15"/>
    <mergeCell ref="K16:L16"/>
    <mergeCell ref="M16:N16"/>
    <mergeCell ref="O16:P16"/>
    <mergeCell ref="Q16:R16"/>
    <mergeCell ref="K15:L15"/>
    <mergeCell ref="M15:N15"/>
    <mergeCell ref="O15:P15"/>
    <mergeCell ref="K18:L18"/>
    <mergeCell ref="M18:N18"/>
    <mergeCell ref="O18:P18"/>
    <mergeCell ref="Q18:R18"/>
    <mergeCell ref="K17:L17"/>
    <mergeCell ref="M17:N17"/>
    <mergeCell ref="O17:P17"/>
    <mergeCell ref="Q17:R17"/>
    <mergeCell ref="Q12:R12"/>
    <mergeCell ref="G10:H10"/>
    <mergeCell ref="I10:J10"/>
    <mergeCell ref="Q11:R11"/>
    <mergeCell ref="K10:N10"/>
    <mergeCell ref="O10:R10"/>
    <mergeCell ref="M11:N11"/>
    <mergeCell ref="Q13:R13"/>
    <mergeCell ref="K14:L14"/>
    <mergeCell ref="M14:N14"/>
    <mergeCell ref="O14:P14"/>
    <mergeCell ref="Q14:R14"/>
    <mergeCell ref="K13:L13"/>
    <mergeCell ref="M13:N13"/>
    <mergeCell ref="O13:P13"/>
    <mergeCell ref="O11:P11"/>
    <mergeCell ref="M12:N12"/>
    <mergeCell ref="O12:P12"/>
    <mergeCell ref="K11:L11"/>
    <mergeCell ref="A32:B32"/>
    <mergeCell ref="A12:B12"/>
    <mergeCell ref="A13:B13"/>
    <mergeCell ref="A14:B14"/>
    <mergeCell ref="A15:B15"/>
    <mergeCell ref="A16:B16"/>
    <mergeCell ref="A17:B17"/>
    <mergeCell ref="A18:B18"/>
    <mergeCell ref="K12:L12"/>
    <mergeCell ref="K20:L20"/>
    <mergeCell ref="K24:L24"/>
    <mergeCell ref="K28:L28"/>
    <mergeCell ref="K23:L23"/>
    <mergeCell ref="M28:N28"/>
    <mergeCell ref="O28:P28"/>
    <mergeCell ref="A31:B31"/>
    <mergeCell ref="A25:B25"/>
    <mergeCell ref="A30:B30"/>
    <mergeCell ref="A23:B23"/>
    <mergeCell ref="A24:B24"/>
    <mergeCell ref="A26:B26"/>
    <mergeCell ref="A27:B27"/>
    <mergeCell ref="A28:B28"/>
    <mergeCell ref="M23:N23"/>
    <mergeCell ref="O23:P23"/>
    <mergeCell ref="B1:D1"/>
    <mergeCell ref="B2:H2"/>
    <mergeCell ref="A29:B29"/>
    <mergeCell ref="A21:B21"/>
    <mergeCell ref="A22:B22"/>
    <mergeCell ref="A19:B19"/>
    <mergeCell ref="A20:B20"/>
    <mergeCell ref="A10:B11"/>
    <mergeCell ref="C10:C11"/>
    <mergeCell ref="D10:F10"/>
  </mergeCells>
  <phoneticPr fontId="2"/>
  <printOptions horizontalCentered="1" verticalCentered="1"/>
  <pageMargins left="0.78740157480314965" right="0.70866141732283472" top="0.94488188976377963" bottom="0.59055118110236227" header="0.51181102362204722" footer="0.51181102362204722"/>
  <pageSetup paperSize="9" scale="96" orientation="landscape" horizontalDpi="300" verticalDpi="300" r:id="rId1"/>
  <headerFooter alignWithMargins="0">
    <oddHeader>&amp;R様式-3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6"/>
  <sheetViews>
    <sheetView tabSelected="1" zoomScale="110" zoomScaleNormal="110" zoomScaleSheetLayoutView="75" workbookViewId="0">
      <selection activeCell="C22" sqref="C22"/>
    </sheetView>
  </sheetViews>
  <sheetFormatPr defaultColWidth="8.75" defaultRowHeight="13.5"/>
  <cols>
    <col min="1" max="1" width="3" style="113" bestFit="1" customWidth="1"/>
    <col min="2" max="2" width="8.5" style="113" customWidth="1"/>
    <col min="3" max="3" width="14.5" style="113" customWidth="1"/>
    <col min="4" max="4" width="8.5" style="113" customWidth="1"/>
    <col min="5" max="5" width="14.5" style="113" customWidth="1"/>
    <col min="6" max="7" width="10.5" style="113" customWidth="1"/>
    <col min="8" max="8" width="15.5" style="113" customWidth="1"/>
    <col min="9" max="9" width="8.5" style="113" customWidth="1"/>
    <col min="10" max="10" width="3.5" style="113" customWidth="1"/>
    <col min="11" max="11" width="8.5" style="113" customWidth="1"/>
    <col min="12" max="12" width="7.875" style="113" customWidth="1"/>
    <col min="13" max="13" width="17.5" style="113" customWidth="1"/>
    <col min="14" max="14" width="5.5" style="113" customWidth="1"/>
    <col min="15" max="16384" width="8.75" style="113"/>
  </cols>
  <sheetData>
    <row r="1" spans="1:14" ht="29.25" customHeight="1">
      <c r="A1" s="112"/>
      <c r="B1" s="112"/>
      <c r="C1" s="112"/>
      <c r="D1" s="112" t="s">
        <v>0</v>
      </c>
      <c r="E1" s="112"/>
      <c r="F1" s="295" t="s">
        <v>1</v>
      </c>
      <c r="G1" s="295"/>
      <c r="H1" s="295"/>
      <c r="I1" s="295"/>
      <c r="J1" s="112"/>
      <c r="K1" s="112"/>
      <c r="L1" s="112"/>
      <c r="M1" s="169">
        <v>44469</v>
      </c>
      <c r="N1" s="170" t="s">
        <v>2</v>
      </c>
    </row>
    <row r="2" spans="1:14" ht="24" customHeight="1">
      <c r="A2" s="112"/>
      <c r="B2" s="254" t="s">
        <v>84</v>
      </c>
      <c r="C2" s="254"/>
      <c r="D2" s="112" t="s">
        <v>3</v>
      </c>
      <c r="E2" s="112"/>
      <c r="G2" s="112"/>
      <c r="I2" s="112"/>
      <c r="J2" s="112"/>
      <c r="K2" s="114"/>
      <c r="L2" s="114"/>
      <c r="M2" s="114"/>
      <c r="N2" s="115"/>
    </row>
    <row r="3" spans="1:14" ht="19.149999999999999" customHeight="1">
      <c r="A3" s="116"/>
      <c r="B3" s="116"/>
      <c r="C3" s="116"/>
      <c r="D3" s="116"/>
      <c r="E3" s="116"/>
      <c r="G3" s="117" t="s">
        <v>4</v>
      </c>
      <c r="I3" s="116"/>
      <c r="J3" s="116"/>
      <c r="K3" s="296" t="s">
        <v>5</v>
      </c>
      <c r="L3" s="296"/>
      <c r="M3" s="261"/>
      <c r="N3" s="262"/>
    </row>
    <row r="4" spans="1:14" ht="19.149999999999999" customHeight="1">
      <c r="A4" s="255" t="s">
        <v>6</v>
      </c>
      <c r="B4" s="255"/>
      <c r="C4" s="357"/>
      <c r="D4" s="357"/>
      <c r="E4" s="118"/>
      <c r="G4" s="119" t="s">
        <v>7</v>
      </c>
      <c r="J4" s="116"/>
      <c r="K4" s="296" t="s">
        <v>8</v>
      </c>
      <c r="L4" s="296"/>
      <c r="M4" s="263"/>
      <c r="N4" s="262"/>
    </row>
    <row r="5" spans="1:14" ht="6.9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20"/>
      <c r="L5" s="120"/>
      <c r="M5" s="112"/>
      <c r="N5" s="112"/>
    </row>
    <row r="6" spans="1:14" ht="23.1" customHeight="1" thickBot="1">
      <c r="A6" s="116"/>
      <c r="B6" s="115"/>
      <c r="C6" s="121" t="s">
        <v>90</v>
      </c>
      <c r="D6" s="168"/>
      <c r="E6" s="167" t="s">
        <v>9</v>
      </c>
      <c r="F6" s="122"/>
      <c r="G6" s="123" t="s">
        <v>10</v>
      </c>
      <c r="H6" s="224"/>
      <c r="I6" s="124"/>
      <c r="J6" s="116"/>
      <c r="K6" s="300" t="s">
        <v>11</v>
      </c>
      <c r="L6" s="301"/>
      <c r="M6" s="203">
        <f>+'請求書（原紙）'!M6</f>
        <v>0</v>
      </c>
      <c r="N6" s="126"/>
    </row>
    <row r="7" spans="1:14" ht="23.1" customHeight="1">
      <c r="A7" s="273" t="s">
        <v>12</v>
      </c>
      <c r="B7" s="274"/>
      <c r="C7" s="351">
        <f>M16+M17</f>
        <v>0</v>
      </c>
      <c r="D7" s="352"/>
      <c r="E7" s="353"/>
      <c r="G7" s="116"/>
      <c r="H7" s="116"/>
      <c r="I7" s="116"/>
      <c r="J7" s="116"/>
      <c r="K7" s="300" t="s">
        <v>13</v>
      </c>
      <c r="L7" s="301"/>
      <c r="M7" s="125">
        <f>ROUNDDOWN(M6*0.1,0)</f>
        <v>0</v>
      </c>
      <c r="N7" s="126"/>
    </row>
    <row r="8" spans="1:14" ht="23.1" customHeight="1" thickBot="1">
      <c r="A8" s="275"/>
      <c r="B8" s="276"/>
      <c r="C8" s="354"/>
      <c r="D8" s="355"/>
      <c r="E8" s="356"/>
      <c r="F8" s="218" t="s">
        <v>14</v>
      </c>
      <c r="G8" s="116"/>
      <c r="H8" s="116"/>
      <c r="I8" s="116"/>
      <c r="J8" s="116"/>
      <c r="K8" s="300" t="s">
        <v>15</v>
      </c>
      <c r="L8" s="301"/>
      <c r="M8" s="127">
        <f>SUM(M6:M7)</f>
        <v>0</v>
      </c>
      <c r="N8" s="128"/>
    </row>
    <row r="9" spans="1:14" ht="23.1" customHeight="1">
      <c r="A9" s="116"/>
      <c r="B9" s="116"/>
      <c r="C9" s="116"/>
      <c r="D9" s="116"/>
      <c r="E9" s="116"/>
      <c r="F9" s="218" t="s">
        <v>16</v>
      </c>
      <c r="G9" s="116"/>
      <c r="H9" s="116"/>
      <c r="I9" s="116"/>
      <c r="J9" s="116"/>
      <c r="K9" s="129"/>
      <c r="L9" s="130" t="s">
        <v>17</v>
      </c>
      <c r="M9" s="201">
        <f>+M6</f>
        <v>0</v>
      </c>
      <c r="N9" s="128"/>
    </row>
    <row r="10" spans="1:14" ht="23.25" customHeight="1">
      <c r="A10" s="116"/>
      <c r="D10" s="132"/>
      <c r="E10" s="132"/>
      <c r="F10" s="218" t="s">
        <v>18</v>
      </c>
      <c r="G10" s="116"/>
      <c r="H10" s="116"/>
      <c r="I10" s="116"/>
      <c r="J10" s="116"/>
      <c r="K10" s="220" t="s">
        <v>19</v>
      </c>
      <c r="L10" s="133" t="s">
        <v>20</v>
      </c>
      <c r="M10" s="202">
        <v>0</v>
      </c>
      <c r="N10" s="135"/>
    </row>
    <row r="11" spans="1:14" ht="23.1" customHeight="1">
      <c r="A11" s="255" t="s">
        <v>21</v>
      </c>
      <c r="B11" s="255"/>
      <c r="C11" s="350"/>
      <c r="D11" s="350"/>
      <c r="E11" s="350"/>
      <c r="F11" s="117"/>
      <c r="G11" s="116"/>
      <c r="H11" s="116"/>
      <c r="I11" s="116"/>
      <c r="J11" s="116"/>
      <c r="K11" s="221" t="s">
        <v>22</v>
      </c>
      <c r="L11" s="136" t="s">
        <v>23</v>
      </c>
      <c r="M11" s="137">
        <f>SUM(M9:M10)</f>
        <v>0</v>
      </c>
      <c r="N11" s="138"/>
    </row>
    <row r="12" spans="1:14" ht="23.1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39"/>
      <c r="L12" s="130" t="s">
        <v>17</v>
      </c>
      <c r="M12" s="131">
        <f>ROUND(M9*K14,0)</f>
        <v>0</v>
      </c>
      <c r="N12" s="128"/>
    </row>
    <row r="13" spans="1:14" ht="23.1" customHeight="1">
      <c r="A13" s="283" t="s">
        <v>24</v>
      </c>
      <c r="B13" s="345"/>
      <c r="C13" s="345"/>
      <c r="D13" s="229" t="s">
        <v>25</v>
      </c>
      <c r="E13" s="229"/>
      <c r="F13" s="140" t="s">
        <v>26</v>
      </c>
      <c r="G13" s="285" t="s">
        <v>27</v>
      </c>
      <c r="H13" s="346"/>
      <c r="I13" s="347"/>
      <c r="J13" s="116"/>
      <c r="K13" s="220" t="s">
        <v>28</v>
      </c>
      <c r="L13" s="133" t="s">
        <v>20</v>
      </c>
      <c r="M13" s="200">
        <v>0</v>
      </c>
      <c r="N13" s="135"/>
    </row>
    <row r="14" spans="1:14" ht="23.1" customHeight="1">
      <c r="A14" s="284"/>
      <c r="B14" s="269" t="s">
        <v>29</v>
      </c>
      <c r="C14" s="269"/>
      <c r="D14" s="222" t="s">
        <v>30</v>
      </c>
      <c r="E14" s="269"/>
      <c r="F14" s="269"/>
      <c r="G14" s="286"/>
      <c r="H14" s="348"/>
      <c r="I14" s="349"/>
      <c r="J14" s="116"/>
      <c r="K14" s="141">
        <v>0.1</v>
      </c>
      <c r="L14" s="136" t="s">
        <v>23</v>
      </c>
      <c r="M14" s="137">
        <f>SUM(M12:M13)</f>
        <v>0</v>
      </c>
      <c r="N14" s="138"/>
    </row>
    <row r="15" spans="1:14" ht="23.1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97" t="s">
        <v>31</v>
      </c>
      <c r="L15" s="133" t="s">
        <v>17</v>
      </c>
      <c r="M15" s="134">
        <f>ROUNDDOWN((M9-M12)*(1+N17),0)</f>
        <v>0</v>
      </c>
      <c r="N15" s="135"/>
    </row>
    <row r="16" spans="1:14" ht="23.1" customHeight="1">
      <c r="A16" s="222" t="s">
        <v>32</v>
      </c>
      <c r="B16" s="289" t="s">
        <v>33</v>
      </c>
      <c r="C16" s="264"/>
      <c r="D16" s="264" t="s">
        <v>34</v>
      </c>
      <c r="E16" s="264"/>
      <c r="F16" s="264" t="s">
        <v>35</v>
      </c>
      <c r="G16" s="264"/>
      <c r="H16" s="223" t="s">
        <v>36</v>
      </c>
      <c r="I16" s="142" t="s">
        <v>37</v>
      </c>
      <c r="J16" s="116"/>
      <c r="K16" s="298"/>
      <c r="L16" s="163" t="s">
        <v>20</v>
      </c>
      <c r="M16" s="164">
        <f>M10-M13</f>
        <v>0</v>
      </c>
      <c r="N16" s="135"/>
    </row>
    <row r="17" spans="1:14" ht="23.1" customHeight="1">
      <c r="A17" s="143">
        <v>1</v>
      </c>
      <c r="B17" s="144"/>
      <c r="C17" s="145"/>
      <c r="D17" s="146"/>
      <c r="E17" s="146"/>
      <c r="F17" s="341" t="s">
        <v>38</v>
      </c>
      <c r="G17" s="342"/>
      <c r="H17" s="174">
        <f>M16+M17</f>
        <v>0</v>
      </c>
      <c r="I17" s="148"/>
      <c r="J17" s="116"/>
      <c r="K17" s="298"/>
      <c r="L17" s="165" t="s">
        <v>39</v>
      </c>
      <c r="M17" s="166">
        <f>M16*N17</f>
        <v>0</v>
      </c>
      <c r="N17" s="171">
        <v>0.1</v>
      </c>
    </row>
    <row r="18" spans="1:14" ht="23.1" customHeight="1">
      <c r="A18" s="149">
        <v>2</v>
      </c>
      <c r="B18" s="144"/>
      <c r="C18" s="145"/>
      <c r="D18" s="146"/>
      <c r="E18" s="146"/>
      <c r="F18" s="256"/>
      <c r="G18" s="257"/>
      <c r="H18" s="147"/>
      <c r="I18" s="148"/>
      <c r="J18" s="116"/>
      <c r="K18" s="298"/>
      <c r="L18" s="172" t="s">
        <v>40</v>
      </c>
      <c r="M18" s="173">
        <f>SUM(M16:M17)</f>
        <v>0</v>
      </c>
      <c r="N18" s="135"/>
    </row>
    <row r="19" spans="1:14" ht="23.1" customHeight="1">
      <c r="A19" s="150">
        <v>3</v>
      </c>
      <c r="B19" s="151"/>
      <c r="C19" s="152"/>
      <c r="D19" s="152"/>
      <c r="E19" s="152"/>
      <c r="F19" s="343" t="s">
        <v>64</v>
      </c>
      <c r="G19" s="344"/>
      <c r="H19" s="152"/>
      <c r="I19" s="153"/>
      <c r="J19" s="116"/>
      <c r="K19" s="299"/>
      <c r="L19" s="136" t="s">
        <v>23</v>
      </c>
      <c r="M19" s="137">
        <f>SUM(M15:M17)</f>
        <v>0</v>
      </c>
      <c r="N19" s="138"/>
    </row>
    <row r="20" spans="1:14" ht="23.1" customHeight="1">
      <c r="A20" s="150">
        <v>4</v>
      </c>
      <c r="B20" s="151"/>
      <c r="C20" s="152"/>
      <c r="D20" s="152"/>
      <c r="E20" s="152"/>
      <c r="F20" s="256"/>
      <c r="G20" s="257"/>
      <c r="H20" s="152"/>
      <c r="I20" s="153"/>
      <c r="J20" s="116"/>
      <c r="K20" s="116"/>
      <c r="L20" s="116"/>
      <c r="M20" s="112"/>
      <c r="N20" s="112"/>
    </row>
    <row r="21" spans="1:14" ht="23.1" customHeight="1">
      <c r="A21" s="150">
        <v>5</v>
      </c>
      <c r="B21" s="151"/>
      <c r="C21" s="152"/>
      <c r="D21" s="152"/>
      <c r="E21" s="152"/>
      <c r="F21" s="256"/>
      <c r="G21" s="257"/>
      <c r="H21" s="152"/>
      <c r="I21" s="153"/>
      <c r="J21" s="116"/>
      <c r="K21" s="116"/>
      <c r="L21" s="116"/>
      <c r="M21" s="112"/>
      <c r="N21" s="112"/>
    </row>
    <row r="22" spans="1:14" ht="23.1" customHeight="1">
      <c r="A22" s="154">
        <v>6</v>
      </c>
      <c r="B22" s="155"/>
      <c r="C22" s="156"/>
      <c r="D22" s="156"/>
      <c r="E22" s="156"/>
      <c r="F22" s="256"/>
      <c r="G22" s="257"/>
      <c r="H22" s="156"/>
      <c r="I22" s="157"/>
      <c r="J22" s="116"/>
      <c r="K22" s="116"/>
      <c r="L22" s="116"/>
      <c r="M22" s="112"/>
      <c r="N22" s="112"/>
    </row>
    <row r="23" spans="1:14" ht="22.5" customHeight="1">
      <c r="A23" s="158">
        <v>7</v>
      </c>
      <c r="B23" s="159"/>
      <c r="C23" s="160"/>
      <c r="D23" s="160"/>
      <c r="E23" s="160"/>
      <c r="F23" s="291"/>
      <c r="G23" s="292"/>
      <c r="H23" s="160"/>
      <c r="I23" s="161"/>
      <c r="J23" s="116"/>
      <c r="K23" s="116"/>
      <c r="L23" s="116"/>
      <c r="M23" s="112"/>
      <c r="N23" s="112"/>
    </row>
    <row r="24" spans="1:14" ht="23.1" customHeight="1">
      <c r="A24" s="287" t="s">
        <v>41</v>
      </c>
      <c r="B24" s="288"/>
      <c r="C24" s="288"/>
      <c r="D24" s="288"/>
      <c r="E24" s="288"/>
      <c r="F24" s="293"/>
      <c r="G24" s="294"/>
      <c r="H24" s="162">
        <f>SUM(H17:H23)</f>
        <v>0</v>
      </c>
      <c r="I24" s="116"/>
      <c r="J24" s="116"/>
      <c r="K24" s="116"/>
      <c r="L24" s="116"/>
      <c r="M24" s="112"/>
      <c r="N24" s="112"/>
    </row>
    <row r="25" spans="1:14" ht="8.25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2"/>
      <c r="N25" s="112"/>
    </row>
    <row r="26" spans="1:14" ht="21" customHeight="1">
      <c r="A26" s="269" t="s">
        <v>42</v>
      </c>
      <c r="B26" s="269"/>
      <c r="C26" s="270" t="s">
        <v>102</v>
      </c>
      <c r="D26" s="271"/>
      <c r="E26" s="271"/>
      <c r="F26" s="271"/>
      <c r="G26" s="271"/>
      <c r="H26" s="272"/>
      <c r="I26" s="112"/>
      <c r="J26" s="112"/>
      <c r="K26" s="112"/>
      <c r="L26" s="112"/>
      <c r="M26" s="112"/>
      <c r="N26" s="112"/>
    </row>
  </sheetData>
  <mergeCells count="37">
    <mergeCell ref="M3:N3"/>
    <mergeCell ref="A4:B4"/>
    <mergeCell ref="C4:D4"/>
    <mergeCell ref="K4:L4"/>
    <mergeCell ref="M4:N4"/>
    <mergeCell ref="A11:B11"/>
    <mergeCell ref="C11:E11"/>
    <mergeCell ref="F1:I1"/>
    <mergeCell ref="B2:C2"/>
    <mergeCell ref="K3:L3"/>
    <mergeCell ref="K6:L6"/>
    <mergeCell ref="A7:B8"/>
    <mergeCell ref="C7:E8"/>
    <mergeCell ref="K7:L7"/>
    <mergeCell ref="K8:L8"/>
    <mergeCell ref="A13:A14"/>
    <mergeCell ref="B13:C13"/>
    <mergeCell ref="G13:G14"/>
    <mergeCell ref="H13:I13"/>
    <mergeCell ref="B14:C14"/>
    <mergeCell ref="E14:F14"/>
    <mergeCell ref="H14:I14"/>
    <mergeCell ref="K15:K19"/>
    <mergeCell ref="B16:C16"/>
    <mergeCell ref="D16:E16"/>
    <mergeCell ref="F16:G16"/>
    <mergeCell ref="F17:G17"/>
    <mergeCell ref="F18:G18"/>
    <mergeCell ref="F19:G19"/>
    <mergeCell ref="A26:B26"/>
    <mergeCell ref="C26:H26"/>
    <mergeCell ref="F20:G20"/>
    <mergeCell ref="F21:G21"/>
    <mergeCell ref="F22:G22"/>
    <mergeCell ref="F23:G23"/>
    <mergeCell ref="A24:E24"/>
    <mergeCell ref="F24:G24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r:id="rId1"/>
  <headerFooter alignWithMargins="0">
    <oddHeader>&amp;R様式-3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R26"/>
  <sheetViews>
    <sheetView view="pageBreakPreview" zoomScale="95" zoomScaleNormal="69" zoomScaleSheetLayoutView="95" workbookViewId="0">
      <selection activeCell="H23" sqref="H23"/>
    </sheetView>
  </sheetViews>
  <sheetFormatPr defaultRowHeight="13.5"/>
  <cols>
    <col min="1" max="1" width="3" bestFit="1" customWidth="1"/>
    <col min="2" max="2" width="8.5" customWidth="1"/>
    <col min="3" max="3" width="14.5" customWidth="1"/>
    <col min="4" max="4" width="8.5" customWidth="1"/>
    <col min="5" max="5" width="14.5" customWidth="1"/>
    <col min="6" max="7" width="10.5" customWidth="1"/>
    <col min="8" max="8" width="15.5" customWidth="1"/>
    <col min="9" max="9" width="8.5" customWidth="1"/>
    <col min="10" max="10" width="3.5" customWidth="1"/>
    <col min="11" max="11" width="8.5" customWidth="1"/>
    <col min="12" max="12" width="7.875" customWidth="1"/>
    <col min="13" max="13" width="17.5" customWidth="1"/>
    <col min="14" max="14" width="5.5" customWidth="1"/>
  </cols>
  <sheetData>
    <row r="1" spans="1:18" ht="29.25" customHeight="1">
      <c r="A1" s="6"/>
      <c r="B1" s="6"/>
      <c r="C1" s="6"/>
      <c r="D1" s="6"/>
      <c r="E1" s="6"/>
      <c r="F1" s="368" t="s">
        <v>1</v>
      </c>
      <c r="G1" s="368"/>
      <c r="H1" s="368"/>
      <c r="I1" s="368"/>
      <c r="J1" s="6"/>
      <c r="K1" s="6"/>
      <c r="L1" s="6"/>
      <c r="M1" s="56">
        <f>'内訳書（見本１）'!M6</f>
        <v>44469</v>
      </c>
      <c r="N1" s="50" t="s">
        <v>2</v>
      </c>
    </row>
    <row r="2" spans="1:18" ht="24" customHeight="1">
      <c r="A2" s="6"/>
      <c r="B2" s="7" t="s">
        <v>88</v>
      </c>
      <c r="C2" s="6"/>
      <c r="D2" s="6" t="s">
        <v>3</v>
      </c>
      <c r="E2" s="6"/>
      <c r="G2" s="6"/>
      <c r="I2" s="6"/>
      <c r="J2" s="6"/>
      <c r="K2" s="30"/>
      <c r="L2" s="30"/>
      <c r="M2" s="30"/>
      <c r="N2" s="12"/>
    </row>
    <row r="3" spans="1:18" ht="19.149999999999999" customHeight="1">
      <c r="A3" s="15"/>
      <c r="B3" s="15"/>
      <c r="C3" s="15"/>
      <c r="D3" s="15"/>
      <c r="E3" s="15"/>
      <c r="G3" s="48" t="s">
        <v>4</v>
      </c>
      <c r="I3" s="15"/>
      <c r="J3" s="15"/>
      <c r="K3" s="369" t="s">
        <v>5</v>
      </c>
      <c r="L3" s="369"/>
      <c r="M3" s="358" t="s">
        <v>101</v>
      </c>
      <c r="N3" s="359"/>
    </row>
    <row r="4" spans="1:18" ht="19.149999999999999" customHeight="1">
      <c r="A4" s="23" t="s">
        <v>6</v>
      </c>
      <c r="B4" s="9"/>
      <c r="C4" s="360" t="str">
        <f>'内訳書（見本１）'!B1</f>
        <v>名護市道路改良（例）</v>
      </c>
      <c r="D4" s="360"/>
      <c r="E4" s="60"/>
      <c r="G4" s="51" t="s">
        <v>7</v>
      </c>
      <c r="J4" s="15"/>
      <c r="K4" s="369" t="s">
        <v>8</v>
      </c>
      <c r="L4" s="369"/>
      <c r="M4" s="358" t="s">
        <v>101</v>
      </c>
      <c r="N4" s="359"/>
    </row>
    <row r="5" spans="1:18" ht="6.9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6"/>
      <c r="N5" s="6"/>
    </row>
    <row r="6" spans="1:18" ht="23.1" customHeight="1" thickBot="1">
      <c r="A6" s="15"/>
      <c r="B6" s="42"/>
      <c r="C6" s="367" t="s">
        <v>105</v>
      </c>
      <c r="D6" s="367"/>
      <c r="E6" s="37"/>
      <c r="F6" s="18"/>
      <c r="G6" s="38" t="s">
        <v>10</v>
      </c>
      <c r="H6" s="23"/>
      <c r="I6" s="16"/>
      <c r="J6" s="15"/>
      <c r="K6" s="372" t="s">
        <v>11</v>
      </c>
      <c r="L6" s="373"/>
      <c r="M6" s="43">
        <f>'内訳書（見本１）'!F32</f>
        <v>10000000</v>
      </c>
      <c r="N6" s="11"/>
    </row>
    <row r="7" spans="1:18" ht="23.1" customHeight="1">
      <c r="A7" s="375" t="s">
        <v>12</v>
      </c>
      <c r="B7" s="376"/>
      <c r="C7" s="379">
        <f>SUM(M16:M17)</f>
        <v>990000</v>
      </c>
      <c r="D7" s="380"/>
      <c r="E7" s="381"/>
      <c r="G7" s="15"/>
      <c r="H7" s="15"/>
      <c r="I7" s="15"/>
      <c r="J7" s="15"/>
      <c r="K7" s="372" t="s">
        <v>13</v>
      </c>
      <c r="L7" s="373"/>
      <c r="M7" s="43">
        <f>ROUNDDOWN(M6*0.1,0)</f>
        <v>1000000</v>
      </c>
      <c r="N7" s="11"/>
    </row>
    <row r="8" spans="1:18" ht="23.1" customHeight="1" thickBot="1">
      <c r="A8" s="377"/>
      <c r="B8" s="378"/>
      <c r="C8" s="382"/>
      <c r="D8" s="383"/>
      <c r="E8" s="384"/>
      <c r="F8" s="52" t="s">
        <v>65</v>
      </c>
      <c r="G8" s="15"/>
      <c r="H8" s="15"/>
      <c r="I8" s="15"/>
      <c r="J8" s="15"/>
      <c r="K8" s="372" t="s">
        <v>15</v>
      </c>
      <c r="L8" s="373"/>
      <c r="M8" s="44">
        <f>SUM(M6:M7)</f>
        <v>11000000</v>
      </c>
      <c r="N8" s="13"/>
    </row>
    <row r="9" spans="1:18" ht="23.1" customHeight="1">
      <c r="A9" s="15"/>
      <c r="B9" s="15"/>
      <c r="C9" s="15"/>
      <c r="D9" s="15"/>
      <c r="E9" s="15"/>
      <c r="F9" s="18" t="s">
        <v>16</v>
      </c>
      <c r="G9" s="15"/>
      <c r="H9" s="15"/>
      <c r="I9" s="15"/>
      <c r="J9" s="15"/>
      <c r="K9" s="14"/>
      <c r="L9" s="20" t="s">
        <v>17</v>
      </c>
      <c r="M9" s="45">
        <f>'内訳書（見本１）'!H32</f>
        <v>0</v>
      </c>
      <c r="N9" s="13"/>
    </row>
    <row r="10" spans="1:18" ht="23.1" customHeight="1">
      <c r="A10" s="15"/>
      <c r="D10" s="59"/>
      <c r="E10" s="59"/>
      <c r="F10" s="5" t="s">
        <v>66</v>
      </c>
      <c r="G10" s="15"/>
      <c r="H10" s="15"/>
      <c r="I10" s="15"/>
      <c r="J10" s="15"/>
      <c r="K10" s="232" t="s">
        <v>19</v>
      </c>
      <c r="L10" s="31" t="s">
        <v>20</v>
      </c>
      <c r="M10" s="46">
        <f>'内訳書（見本１）'!J32</f>
        <v>1000000</v>
      </c>
      <c r="N10" s="8"/>
    </row>
    <row r="11" spans="1:18" ht="23.1" customHeight="1">
      <c r="A11" s="23" t="s">
        <v>21</v>
      </c>
      <c r="B11" s="19"/>
      <c r="C11" s="361" t="s">
        <v>86</v>
      </c>
      <c r="D11" s="361"/>
      <c r="E11" s="361"/>
      <c r="F11" s="48"/>
      <c r="G11" s="15"/>
      <c r="H11" s="15"/>
      <c r="I11" s="15"/>
      <c r="J11" s="15"/>
      <c r="K11" s="233"/>
      <c r="L11" s="32" t="s">
        <v>23</v>
      </c>
      <c r="M11" s="47">
        <f>M10+M9</f>
        <v>1000000</v>
      </c>
      <c r="N11" s="10"/>
      <c r="P11" s="362" t="s">
        <v>67</v>
      </c>
      <c r="Q11" s="362"/>
      <c r="R11" s="362"/>
    </row>
    <row r="12" spans="1:18" ht="23.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54"/>
      <c r="L12" s="20" t="s">
        <v>17</v>
      </c>
      <c r="M12" s="45">
        <f>ROUND(M9*K14,0)</f>
        <v>0</v>
      </c>
      <c r="N12" s="13"/>
      <c r="P12" s="362"/>
      <c r="Q12" s="362"/>
      <c r="R12" s="362"/>
    </row>
    <row r="13" spans="1:18" ht="23.1" customHeight="1">
      <c r="A13" s="385" t="s">
        <v>24</v>
      </c>
      <c r="B13" s="363"/>
      <c r="C13" s="363"/>
      <c r="D13" s="235"/>
      <c r="E13" s="235"/>
      <c r="F13" s="49" t="s">
        <v>26</v>
      </c>
      <c r="G13" s="387" t="s">
        <v>27</v>
      </c>
      <c r="H13" s="21" t="s">
        <v>104</v>
      </c>
      <c r="I13" s="22"/>
      <c r="J13" s="15"/>
      <c r="K13" s="232" t="s">
        <v>28</v>
      </c>
      <c r="L13" s="31" t="s">
        <v>20</v>
      </c>
      <c r="M13" s="46">
        <f>ROUND(M10*K14,0)</f>
        <v>100000</v>
      </c>
      <c r="N13" s="8"/>
    </row>
    <row r="14" spans="1:18" ht="23.1" customHeight="1">
      <c r="A14" s="386"/>
      <c r="B14" s="364"/>
      <c r="C14" s="364"/>
      <c r="D14" s="230" t="s">
        <v>30</v>
      </c>
      <c r="E14" s="364"/>
      <c r="F14" s="364"/>
      <c r="G14" s="388"/>
      <c r="H14" s="253" t="s">
        <v>98</v>
      </c>
      <c r="I14" s="24" t="s">
        <v>99</v>
      </c>
      <c r="J14" s="15"/>
      <c r="K14" s="55">
        <f>'内訳書（見本１）'!B3</f>
        <v>0.1</v>
      </c>
      <c r="L14" s="32" t="s">
        <v>23</v>
      </c>
      <c r="M14" s="47">
        <f>ROUND(M11*K14,0)</f>
        <v>100000</v>
      </c>
      <c r="N14" s="10"/>
    </row>
    <row r="15" spans="1:18" ht="23.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70" t="s">
        <v>68</v>
      </c>
      <c r="L15" s="31" t="s">
        <v>17</v>
      </c>
      <c r="M15" s="46">
        <f>ROUNDDOWN((M9-M12)*1.1,0)</f>
        <v>0</v>
      </c>
      <c r="N15" s="8"/>
    </row>
    <row r="16" spans="1:18" ht="23.1" customHeight="1">
      <c r="A16" s="230" t="s">
        <v>32</v>
      </c>
      <c r="B16" s="391" t="s">
        <v>33</v>
      </c>
      <c r="C16" s="374"/>
      <c r="D16" s="374" t="s">
        <v>34</v>
      </c>
      <c r="E16" s="374"/>
      <c r="F16" s="374" t="s">
        <v>35</v>
      </c>
      <c r="G16" s="374"/>
      <c r="H16" s="231" t="s">
        <v>36</v>
      </c>
      <c r="I16" s="25" t="s">
        <v>37</v>
      </c>
      <c r="J16" s="15"/>
      <c r="K16" s="370"/>
      <c r="L16" s="207" t="s">
        <v>20</v>
      </c>
      <c r="M16" s="208">
        <f>M10-M13</f>
        <v>900000</v>
      </c>
      <c r="N16" s="8"/>
      <c r="P16" s="362" t="s">
        <v>69</v>
      </c>
      <c r="Q16" s="362"/>
      <c r="R16" s="362"/>
    </row>
    <row r="17" spans="1:18" ht="23.1" customHeight="1">
      <c r="A17" s="67">
        <v>1</v>
      </c>
      <c r="B17" s="68"/>
      <c r="C17" s="69"/>
      <c r="D17" s="26"/>
      <c r="E17" s="26"/>
      <c r="F17" s="365" t="s">
        <v>100</v>
      </c>
      <c r="G17" s="366"/>
      <c r="H17" s="83">
        <f>M16+M17</f>
        <v>990000</v>
      </c>
      <c r="I17" s="70"/>
      <c r="J17" s="15"/>
      <c r="K17" s="370"/>
      <c r="L17" s="209" t="s">
        <v>39</v>
      </c>
      <c r="M17" s="210">
        <f>ROUNDDOWN(M16*0.1,0)</f>
        <v>90000</v>
      </c>
      <c r="N17" s="213">
        <v>0.1</v>
      </c>
      <c r="P17" s="362"/>
      <c r="Q17" s="362"/>
      <c r="R17" s="362"/>
    </row>
    <row r="18" spans="1:18" ht="23.1" customHeight="1">
      <c r="A18" s="204">
        <v>2</v>
      </c>
      <c r="B18" s="68"/>
      <c r="C18" s="69"/>
      <c r="D18" s="26"/>
      <c r="E18" s="26"/>
      <c r="F18" s="205"/>
      <c r="G18" s="206"/>
      <c r="H18" s="83"/>
      <c r="I18" s="70"/>
      <c r="J18" s="15"/>
      <c r="K18" s="370"/>
      <c r="L18" s="211" t="s">
        <v>40</v>
      </c>
      <c r="M18" s="212">
        <f>SUM(M16:M17)</f>
        <v>990000</v>
      </c>
      <c r="N18" s="8"/>
      <c r="P18" s="234"/>
      <c r="Q18" s="234"/>
      <c r="R18" s="234"/>
    </row>
    <row r="19" spans="1:18" ht="23.1" customHeight="1">
      <c r="A19" s="71">
        <v>3</v>
      </c>
      <c r="B19" s="72"/>
      <c r="C19" s="73"/>
      <c r="D19" s="27"/>
      <c r="E19" s="27"/>
      <c r="F19" s="33"/>
      <c r="G19" s="34"/>
      <c r="H19" s="27"/>
      <c r="I19" s="74"/>
      <c r="J19" s="15"/>
      <c r="K19" s="371"/>
      <c r="L19" s="32" t="s">
        <v>23</v>
      </c>
      <c r="M19" s="47">
        <f>SUM(M15:M17)</f>
        <v>990000</v>
      </c>
      <c r="N19" s="10"/>
    </row>
    <row r="20" spans="1:18" ht="23.1" customHeight="1">
      <c r="A20" s="71">
        <v>4</v>
      </c>
      <c r="B20" s="72"/>
      <c r="C20" s="73"/>
      <c r="D20" s="27"/>
      <c r="E20" s="27"/>
      <c r="F20" s="33"/>
      <c r="G20" s="34"/>
      <c r="H20" s="27"/>
      <c r="I20" s="74"/>
      <c r="J20" s="15"/>
      <c r="K20" s="15"/>
      <c r="L20" s="15"/>
      <c r="M20" s="6"/>
      <c r="N20" s="6"/>
    </row>
    <row r="21" spans="1:18" ht="23.1" customHeight="1">
      <c r="A21" s="71">
        <v>5</v>
      </c>
      <c r="B21" s="72"/>
      <c r="C21" s="73"/>
      <c r="D21" s="27"/>
      <c r="E21" s="27"/>
      <c r="F21" s="33"/>
      <c r="G21" s="34"/>
      <c r="H21" s="27"/>
      <c r="I21" s="74"/>
      <c r="J21" s="15"/>
      <c r="K21" s="15"/>
      <c r="L21" s="15"/>
      <c r="M21" s="6"/>
      <c r="N21" s="6"/>
    </row>
    <row r="22" spans="1:18" ht="23.1" customHeight="1">
      <c r="A22" s="75">
        <v>6</v>
      </c>
      <c r="B22" s="76"/>
      <c r="C22" s="77"/>
      <c r="D22" s="39"/>
      <c r="E22" s="39"/>
      <c r="F22" s="40"/>
      <c r="G22" s="41"/>
      <c r="H22" s="39"/>
      <c r="I22" s="78"/>
      <c r="J22" s="15"/>
      <c r="K22" s="15"/>
      <c r="L22" s="15"/>
      <c r="M22" s="6"/>
      <c r="N22" s="6"/>
    </row>
    <row r="23" spans="1:18" ht="22.5" customHeight="1">
      <c r="A23" s="79">
        <v>7</v>
      </c>
      <c r="B23" s="80"/>
      <c r="C23" s="81"/>
      <c r="D23" s="28"/>
      <c r="E23" s="28"/>
      <c r="F23" s="35"/>
      <c r="G23" s="36"/>
      <c r="H23" s="28"/>
      <c r="I23" s="82"/>
      <c r="J23" s="15"/>
      <c r="K23" s="15"/>
      <c r="L23" s="15"/>
      <c r="M23" s="6"/>
      <c r="N23" s="6"/>
    </row>
    <row r="24" spans="1:18" ht="23.1" customHeight="1">
      <c r="A24" s="389" t="s">
        <v>41</v>
      </c>
      <c r="B24" s="390"/>
      <c r="C24" s="390"/>
      <c r="D24" s="390"/>
      <c r="E24" s="390"/>
      <c r="F24" s="29"/>
      <c r="G24" s="29"/>
      <c r="H24" s="66">
        <f>SUM(H17:H23)</f>
        <v>990000</v>
      </c>
      <c r="I24" s="15"/>
      <c r="J24" s="15"/>
      <c r="K24" s="15"/>
      <c r="L24" s="15"/>
      <c r="M24" s="6"/>
      <c r="N24" s="6"/>
    </row>
    <row r="25" spans="1:18" ht="8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6"/>
      <c r="N25" s="6"/>
    </row>
    <row r="26" spans="1:18" ht="21" customHeight="1">
      <c r="A26" s="364" t="s">
        <v>42</v>
      </c>
      <c r="B26" s="364"/>
      <c r="C26" s="364" t="s">
        <v>103</v>
      </c>
      <c r="D26" s="364"/>
      <c r="E26" s="364"/>
      <c r="F26" s="364"/>
      <c r="G26" s="364"/>
      <c r="H26" s="364"/>
      <c r="I26" s="6"/>
      <c r="J26" s="6"/>
      <c r="K26" s="6"/>
      <c r="L26" s="6"/>
      <c r="M26" s="6"/>
      <c r="N26" s="6"/>
    </row>
  </sheetData>
  <mergeCells count="28">
    <mergeCell ref="A26:B26"/>
    <mergeCell ref="C26:H26"/>
    <mergeCell ref="A7:B8"/>
    <mergeCell ref="C7:E8"/>
    <mergeCell ref="A13:A14"/>
    <mergeCell ref="G13:G14"/>
    <mergeCell ref="A24:E24"/>
    <mergeCell ref="B16:C16"/>
    <mergeCell ref="D16:E16"/>
    <mergeCell ref="B14:C14"/>
    <mergeCell ref="F1:I1"/>
    <mergeCell ref="K4:L4"/>
    <mergeCell ref="K3:L3"/>
    <mergeCell ref="K15:K19"/>
    <mergeCell ref="K8:L8"/>
    <mergeCell ref="K7:L7"/>
    <mergeCell ref="K6:L6"/>
    <mergeCell ref="F16:G16"/>
    <mergeCell ref="P16:R17"/>
    <mergeCell ref="B13:C13"/>
    <mergeCell ref="E14:F14"/>
    <mergeCell ref="F17:G17"/>
    <mergeCell ref="C6:D6"/>
    <mergeCell ref="M3:N3"/>
    <mergeCell ref="M4:N4"/>
    <mergeCell ref="C4:D4"/>
    <mergeCell ref="C11:E11"/>
    <mergeCell ref="P11:R12"/>
  </mergeCells>
  <phoneticPr fontId="2"/>
  <printOptions horizontalCentered="1"/>
  <pageMargins left="0.47" right="0.39370078740157483" top="0.83" bottom="0.19685039370078741" header="0.57999999999999996" footer="0.51181102362204722"/>
  <pageSetup paperSize="9" orientation="landscape" r:id="rId1"/>
  <headerFooter alignWithMargins="0">
    <oddHeader xml:space="preserve">&amp;R様式-3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R32"/>
  <sheetViews>
    <sheetView view="pageBreakPreview" zoomScale="90" zoomScaleNormal="90" zoomScaleSheetLayoutView="90" workbookViewId="0">
      <selection activeCell="I14" sqref="I14"/>
    </sheetView>
  </sheetViews>
  <sheetFormatPr defaultColWidth="9" defaultRowHeight="13.5"/>
  <cols>
    <col min="1" max="1" width="14.5" style="1" bestFit="1" customWidth="1"/>
    <col min="2" max="5" width="9" style="1"/>
    <col min="6" max="7" width="9.5" style="1" bestFit="1" customWidth="1"/>
    <col min="8" max="10" width="9" style="1"/>
    <col min="11" max="11" width="5.5" style="1" customWidth="1"/>
    <col min="12" max="13" width="4" style="1" customWidth="1"/>
    <col min="14" max="14" width="5.5" style="1" customWidth="1"/>
    <col min="15" max="15" width="4" style="1" customWidth="1"/>
    <col min="16" max="17" width="5.5" style="1" customWidth="1"/>
    <col min="18" max="18" width="4" style="1" customWidth="1"/>
    <col min="19" max="16384" width="9" style="1"/>
  </cols>
  <sheetData>
    <row r="1" spans="1:18">
      <c r="A1" s="57" t="s">
        <v>6</v>
      </c>
      <c r="B1" s="432" t="s">
        <v>89</v>
      </c>
      <c r="C1" s="433"/>
      <c r="D1" s="433"/>
      <c r="E1" s="61"/>
      <c r="F1" s="61"/>
      <c r="G1" s="61"/>
      <c r="H1" s="61"/>
    </row>
    <row r="2" spans="1:18">
      <c r="A2" s="58" t="s">
        <v>43</v>
      </c>
      <c r="B2" s="432" t="s">
        <v>85</v>
      </c>
      <c r="C2" s="434"/>
      <c r="D2" s="434"/>
      <c r="E2" s="434"/>
      <c r="F2" s="434"/>
      <c r="G2" s="434"/>
      <c r="H2" s="434"/>
    </row>
    <row r="3" spans="1:18" s="2" customFormat="1" ht="13.5" customHeight="1">
      <c r="A3" s="57" t="s">
        <v>44</v>
      </c>
      <c r="B3" s="65">
        <v>0.1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s="2" customFormat="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s="2" customFormat="1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s="2" customFormat="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92">
        <v>44469</v>
      </c>
      <c r="N6" s="393"/>
      <c r="O6" s="393"/>
      <c r="P6" s="393"/>
      <c r="Q6" s="2" t="s">
        <v>45</v>
      </c>
    </row>
    <row r="7" spans="1:18" s="2" customFormat="1" ht="18.75" customHeight="1">
      <c r="A7" s="394" t="s">
        <v>46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</row>
    <row r="8" spans="1:18" s="2" customFormat="1" ht="16.7" customHeight="1">
      <c r="A8" s="1"/>
      <c r="B8" s="1"/>
      <c r="C8" s="1"/>
      <c r="D8" s="1"/>
      <c r="E8" s="1"/>
      <c r="F8" s="1"/>
      <c r="G8" s="1"/>
      <c r="H8" s="1"/>
      <c r="I8" s="1"/>
      <c r="J8" s="53"/>
      <c r="K8" s="62"/>
      <c r="L8" s="1"/>
      <c r="M8" s="53" t="s">
        <v>47</v>
      </c>
      <c r="N8" s="64">
        <v>3</v>
      </c>
      <c r="O8" s="2" t="s">
        <v>48</v>
      </c>
      <c r="P8" s="63">
        <v>9</v>
      </c>
      <c r="Q8" s="2" t="s">
        <v>49</v>
      </c>
    </row>
    <row r="9" spans="1:18" s="2" customFormat="1" ht="7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s="2" customFormat="1" ht="15" customHeight="1">
      <c r="A10" s="435" t="s">
        <v>50</v>
      </c>
      <c r="B10" s="421"/>
      <c r="C10" s="421" t="s">
        <v>51</v>
      </c>
      <c r="D10" s="421" t="s">
        <v>52</v>
      </c>
      <c r="E10" s="421"/>
      <c r="F10" s="421"/>
      <c r="G10" s="417" t="s">
        <v>53</v>
      </c>
      <c r="H10" s="418"/>
      <c r="I10" s="417" t="s">
        <v>54</v>
      </c>
      <c r="J10" s="418"/>
      <c r="K10" s="421" t="s">
        <v>55</v>
      </c>
      <c r="L10" s="421"/>
      <c r="M10" s="421"/>
      <c r="N10" s="421"/>
      <c r="O10" s="421" t="s">
        <v>56</v>
      </c>
      <c r="P10" s="421"/>
      <c r="Q10" s="421"/>
      <c r="R10" s="422"/>
    </row>
    <row r="11" spans="1:18" s="2" customFormat="1" ht="15" customHeight="1" thickBot="1">
      <c r="A11" s="436"/>
      <c r="B11" s="419"/>
      <c r="C11" s="419"/>
      <c r="D11" s="236" t="s">
        <v>57</v>
      </c>
      <c r="E11" s="236" t="s">
        <v>58</v>
      </c>
      <c r="F11" s="236" t="s">
        <v>59</v>
      </c>
      <c r="G11" s="236" t="s">
        <v>57</v>
      </c>
      <c r="H11" s="236" t="s">
        <v>59</v>
      </c>
      <c r="I11" s="236" t="s">
        <v>57</v>
      </c>
      <c r="J11" s="236" t="s">
        <v>59</v>
      </c>
      <c r="K11" s="419" t="s">
        <v>57</v>
      </c>
      <c r="L11" s="419"/>
      <c r="M11" s="419" t="s">
        <v>60</v>
      </c>
      <c r="N11" s="419"/>
      <c r="O11" s="419" t="s">
        <v>61</v>
      </c>
      <c r="P11" s="419"/>
      <c r="Q11" s="419" t="s">
        <v>60</v>
      </c>
      <c r="R11" s="420"/>
    </row>
    <row r="12" spans="1:18" s="2" customFormat="1" ht="21.6" customHeight="1">
      <c r="A12" s="426"/>
      <c r="B12" s="427"/>
      <c r="C12" s="240"/>
      <c r="D12" s="241"/>
      <c r="E12" s="241"/>
      <c r="F12" s="241"/>
      <c r="G12" s="241"/>
      <c r="H12" s="241"/>
      <c r="I12" s="241"/>
      <c r="J12" s="241"/>
      <c r="K12" s="423"/>
      <c r="L12" s="423"/>
      <c r="M12" s="412">
        <f>H12+J12</f>
        <v>0</v>
      </c>
      <c r="N12" s="413"/>
      <c r="O12" s="414"/>
      <c r="P12" s="414"/>
      <c r="Q12" s="415">
        <f>F12-M12</f>
        <v>0</v>
      </c>
      <c r="R12" s="416"/>
    </row>
    <row r="13" spans="1:18" s="2" customFormat="1" ht="21.6" customHeight="1">
      <c r="A13" s="428" t="s">
        <v>91</v>
      </c>
      <c r="B13" s="429"/>
      <c r="C13" s="242" t="s">
        <v>70</v>
      </c>
      <c r="D13" s="245">
        <v>881</v>
      </c>
      <c r="E13" s="245">
        <v>9000</v>
      </c>
      <c r="F13" s="243">
        <f>D13*E13</f>
        <v>7929000</v>
      </c>
      <c r="G13" s="246">
        <v>0</v>
      </c>
      <c r="H13" s="243">
        <f t="shared" ref="H13:H16" si="0">E13*G13</f>
        <v>0</v>
      </c>
      <c r="I13" s="245">
        <v>79</v>
      </c>
      <c r="J13" s="243">
        <f>E13*I13</f>
        <v>711000</v>
      </c>
      <c r="K13" s="405"/>
      <c r="L13" s="405"/>
      <c r="M13" s="406">
        <f t="shared" ref="M13:M32" si="1">H13+J13</f>
        <v>711000</v>
      </c>
      <c r="N13" s="407"/>
      <c r="O13" s="405"/>
      <c r="P13" s="405"/>
      <c r="Q13" s="408">
        <f>F13-M13</f>
        <v>7218000</v>
      </c>
      <c r="R13" s="409"/>
    </row>
    <row r="14" spans="1:18" s="2" customFormat="1" ht="21.6" customHeight="1">
      <c r="A14" s="428" t="s">
        <v>92</v>
      </c>
      <c r="B14" s="429"/>
      <c r="C14" s="244" t="s">
        <v>95</v>
      </c>
      <c r="D14" s="245">
        <v>2</v>
      </c>
      <c r="E14" s="245">
        <v>40000</v>
      </c>
      <c r="F14" s="243">
        <f t="shared" ref="F14:F16" si="2">D14*E14</f>
        <v>80000</v>
      </c>
      <c r="G14" s="246">
        <v>0</v>
      </c>
      <c r="H14" s="243">
        <f t="shared" si="0"/>
        <v>0</v>
      </c>
      <c r="I14" s="245">
        <v>1</v>
      </c>
      <c r="J14" s="243">
        <f t="shared" ref="J14" si="3">E14*I14</f>
        <v>40000</v>
      </c>
      <c r="K14" s="405"/>
      <c r="L14" s="405"/>
      <c r="M14" s="406">
        <f t="shared" si="1"/>
        <v>40000</v>
      </c>
      <c r="N14" s="407"/>
      <c r="O14" s="405"/>
      <c r="P14" s="405"/>
      <c r="Q14" s="408">
        <f t="shared" ref="Q14:Q32" si="4">F14-M14</f>
        <v>40000</v>
      </c>
      <c r="R14" s="409"/>
    </row>
    <row r="15" spans="1:18" s="2" customFormat="1" ht="21.6" customHeight="1">
      <c r="A15" s="428" t="s">
        <v>93</v>
      </c>
      <c r="B15" s="429"/>
      <c r="C15" s="242" t="s">
        <v>96</v>
      </c>
      <c r="D15" s="245">
        <v>1</v>
      </c>
      <c r="E15" s="245">
        <v>1000000</v>
      </c>
      <c r="F15" s="243">
        <f t="shared" si="2"/>
        <v>1000000</v>
      </c>
      <c r="G15" s="246">
        <v>0</v>
      </c>
      <c r="H15" s="243">
        <f t="shared" si="0"/>
        <v>0</v>
      </c>
      <c r="I15" s="245"/>
      <c r="J15" s="243">
        <v>150000</v>
      </c>
      <c r="K15" s="405"/>
      <c r="L15" s="405"/>
      <c r="M15" s="406">
        <f t="shared" si="1"/>
        <v>150000</v>
      </c>
      <c r="N15" s="407"/>
      <c r="O15" s="405"/>
      <c r="P15" s="405"/>
      <c r="Q15" s="408">
        <f t="shared" si="4"/>
        <v>850000</v>
      </c>
      <c r="R15" s="409"/>
    </row>
    <row r="16" spans="1:18" s="2" customFormat="1" ht="21.6" customHeight="1">
      <c r="A16" s="428" t="s">
        <v>94</v>
      </c>
      <c r="B16" s="429"/>
      <c r="C16" s="244" t="s">
        <v>96</v>
      </c>
      <c r="D16" s="245">
        <v>1</v>
      </c>
      <c r="E16" s="245">
        <v>1000000</v>
      </c>
      <c r="F16" s="243">
        <f t="shared" si="2"/>
        <v>1000000</v>
      </c>
      <c r="G16" s="246">
        <v>0</v>
      </c>
      <c r="H16" s="243">
        <f t="shared" si="0"/>
        <v>0</v>
      </c>
      <c r="I16" s="246"/>
      <c r="J16" s="243">
        <v>100000</v>
      </c>
      <c r="K16" s="405"/>
      <c r="L16" s="405"/>
      <c r="M16" s="406">
        <f t="shared" si="1"/>
        <v>100000</v>
      </c>
      <c r="N16" s="407"/>
      <c r="O16" s="405"/>
      <c r="P16" s="405"/>
      <c r="Q16" s="408">
        <f t="shared" si="4"/>
        <v>900000</v>
      </c>
      <c r="R16" s="409"/>
    </row>
    <row r="17" spans="1:18" s="2" customFormat="1" ht="21.6" customHeight="1">
      <c r="A17" s="428"/>
      <c r="B17" s="429"/>
      <c r="C17" s="244"/>
      <c r="D17" s="245"/>
      <c r="E17" s="245"/>
      <c r="F17" s="245"/>
      <c r="G17" s="245"/>
      <c r="H17" s="245"/>
      <c r="I17" s="247"/>
      <c r="J17" s="245"/>
      <c r="K17" s="405"/>
      <c r="L17" s="405"/>
      <c r="M17" s="406">
        <f t="shared" si="1"/>
        <v>0</v>
      </c>
      <c r="N17" s="407"/>
      <c r="O17" s="405"/>
      <c r="P17" s="405"/>
      <c r="Q17" s="408">
        <f t="shared" si="4"/>
        <v>0</v>
      </c>
      <c r="R17" s="409"/>
    </row>
    <row r="18" spans="1:18" s="2" customFormat="1" ht="21.6" customHeight="1">
      <c r="A18" s="428" t="s">
        <v>97</v>
      </c>
      <c r="B18" s="429"/>
      <c r="C18" s="244"/>
      <c r="D18" s="245"/>
      <c r="E18" s="245"/>
      <c r="F18" s="245">
        <v>-9000</v>
      </c>
      <c r="G18" s="247"/>
      <c r="H18" s="245"/>
      <c r="I18" s="247"/>
      <c r="J18" s="245">
        <v>-1000</v>
      </c>
      <c r="K18" s="405"/>
      <c r="L18" s="405"/>
      <c r="M18" s="406">
        <f t="shared" si="1"/>
        <v>-1000</v>
      </c>
      <c r="N18" s="407"/>
      <c r="O18" s="405"/>
      <c r="P18" s="405"/>
      <c r="Q18" s="408">
        <f t="shared" si="4"/>
        <v>-8000</v>
      </c>
      <c r="R18" s="409"/>
    </row>
    <row r="19" spans="1:18" s="2" customFormat="1" ht="21.6" customHeight="1">
      <c r="A19" s="437"/>
      <c r="B19" s="438"/>
      <c r="C19" s="244"/>
      <c r="D19" s="252"/>
      <c r="E19" s="252"/>
      <c r="F19" s="252"/>
      <c r="G19" s="247"/>
      <c r="H19" s="252"/>
      <c r="I19" s="247"/>
      <c r="J19" s="252"/>
      <c r="K19" s="410"/>
      <c r="L19" s="411"/>
      <c r="M19" s="406">
        <f t="shared" ref="M19" si="5">H19+J19</f>
        <v>0</v>
      </c>
      <c r="N19" s="407"/>
      <c r="O19" s="410"/>
      <c r="P19" s="411"/>
      <c r="Q19" s="408">
        <f t="shared" ref="Q19" si="6">F19-M19</f>
        <v>0</v>
      </c>
      <c r="R19" s="409"/>
    </row>
    <row r="20" spans="1:18" s="2" customFormat="1" ht="21.6" customHeight="1">
      <c r="A20" s="428"/>
      <c r="B20" s="429"/>
      <c r="C20" s="244"/>
      <c r="D20" s="245"/>
      <c r="E20" s="245"/>
      <c r="F20" s="245"/>
      <c r="G20" s="245"/>
      <c r="H20" s="245"/>
      <c r="I20" s="245"/>
      <c r="J20" s="245"/>
      <c r="K20" s="405"/>
      <c r="L20" s="405"/>
      <c r="M20" s="406">
        <f t="shared" si="1"/>
        <v>0</v>
      </c>
      <c r="N20" s="407"/>
      <c r="O20" s="405"/>
      <c r="P20" s="405"/>
      <c r="Q20" s="408">
        <f t="shared" si="4"/>
        <v>0</v>
      </c>
      <c r="R20" s="409"/>
    </row>
    <row r="21" spans="1:18" s="2" customFormat="1" ht="21.6" customHeight="1">
      <c r="A21" s="428"/>
      <c r="B21" s="429"/>
      <c r="C21" s="244"/>
      <c r="D21" s="245"/>
      <c r="E21" s="245"/>
      <c r="F21" s="245"/>
      <c r="G21" s="245"/>
      <c r="H21" s="245"/>
      <c r="I21" s="245"/>
      <c r="J21" s="245"/>
      <c r="K21" s="405"/>
      <c r="L21" s="405"/>
      <c r="M21" s="406">
        <f t="shared" si="1"/>
        <v>0</v>
      </c>
      <c r="N21" s="407"/>
      <c r="O21" s="405"/>
      <c r="P21" s="405"/>
      <c r="Q21" s="408">
        <f t="shared" si="4"/>
        <v>0</v>
      </c>
      <c r="R21" s="409"/>
    </row>
    <row r="22" spans="1:18" s="2" customFormat="1" ht="21.6" customHeight="1">
      <c r="A22" s="428"/>
      <c r="B22" s="429"/>
      <c r="C22" s="244"/>
      <c r="D22" s="245"/>
      <c r="E22" s="245"/>
      <c r="F22" s="245"/>
      <c r="G22" s="245"/>
      <c r="H22" s="245"/>
      <c r="I22" s="245"/>
      <c r="J22" s="245"/>
      <c r="K22" s="405"/>
      <c r="L22" s="405"/>
      <c r="M22" s="406">
        <f t="shared" si="1"/>
        <v>0</v>
      </c>
      <c r="N22" s="407"/>
      <c r="O22" s="405"/>
      <c r="P22" s="405"/>
      <c r="Q22" s="408">
        <f t="shared" si="4"/>
        <v>0</v>
      </c>
      <c r="R22" s="409"/>
    </row>
    <row r="23" spans="1:18" s="2" customFormat="1" ht="21.6" customHeight="1">
      <c r="A23" s="428"/>
      <c r="B23" s="429"/>
      <c r="C23" s="244"/>
      <c r="D23" s="245"/>
      <c r="E23" s="245"/>
      <c r="F23" s="245"/>
      <c r="G23" s="245"/>
      <c r="H23" s="245"/>
      <c r="I23" s="245"/>
      <c r="J23" s="245"/>
      <c r="K23" s="405"/>
      <c r="L23" s="405"/>
      <c r="M23" s="406">
        <f t="shared" si="1"/>
        <v>0</v>
      </c>
      <c r="N23" s="407"/>
      <c r="O23" s="405"/>
      <c r="P23" s="405"/>
      <c r="Q23" s="408">
        <f t="shared" si="4"/>
        <v>0</v>
      </c>
      <c r="R23" s="409"/>
    </row>
    <row r="24" spans="1:18" s="2" customFormat="1" ht="21.6" customHeight="1">
      <c r="A24" s="428"/>
      <c r="B24" s="429"/>
      <c r="C24" s="244"/>
      <c r="D24" s="245"/>
      <c r="E24" s="245"/>
      <c r="F24" s="245"/>
      <c r="G24" s="245"/>
      <c r="H24" s="245"/>
      <c r="I24" s="246"/>
      <c r="J24" s="245"/>
      <c r="K24" s="405"/>
      <c r="L24" s="405"/>
      <c r="M24" s="406">
        <f t="shared" si="1"/>
        <v>0</v>
      </c>
      <c r="N24" s="407"/>
      <c r="O24" s="405"/>
      <c r="P24" s="405"/>
      <c r="Q24" s="408">
        <f t="shared" si="4"/>
        <v>0</v>
      </c>
      <c r="R24" s="409"/>
    </row>
    <row r="25" spans="1:18" s="2" customFormat="1" ht="21.6" customHeight="1">
      <c r="A25" s="428"/>
      <c r="B25" s="429"/>
      <c r="C25" s="244"/>
      <c r="D25" s="245"/>
      <c r="E25" s="245"/>
      <c r="F25" s="245"/>
      <c r="G25" s="245"/>
      <c r="H25" s="245"/>
      <c r="I25" s="245"/>
      <c r="J25" s="245"/>
      <c r="K25" s="405"/>
      <c r="L25" s="405"/>
      <c r="M25" s="406">
        <f t="shared" si="1"/>
        <v>0</v>
      </c>
      <c r="N25" s="407"/>
      <c r="O25" s="405"/>
      <c r="P25" s="405"/>
      <c r="Q25" s="408">
        <f t="shared" si="4"/>
        <v>0</v>
      </c>
      <c r="R25" s="409"/>
    </row>
    <row r="26" spans="1:18" s="2" customFormat="1" ht="21.6" customHeight="1">
      <c r="A26" s="428"/>
      <c r="B26" s="429"/>
      <c r="C26" s="242"/>
      <c r="D26" s="245"/>
      <c r="E26" s="245"/>
      <c r="F26" s="245"/>
      <c r="G26" s="245"/>
      <c r="H26" s="245"/>
      <c r="I26" s="245"/>
      <c r="J26" s="245"/>
      <c r="K26" s="405"/>
      <c r="L26" s="405"/>
      <c r="M26" s="406">
        <f t="shared" si="1"/>
        <v>0</v>
      </c>
      <c r="N26" s="407"/>
      <c r="O26" s="405"/>
      <c r="P26" s="405"/>
      <c r="Q26" s="408">
        <f t="shared" si="4"/>
        <v>0</v>
      </c>
      <c r="R26" s="409"/>
    </row>
    <row r="27" spans="1:18" s="2" customFormat="1" ht="21.6" customHeight="1">
      <c r="A27" s="428"/>
      <c r="B27" s="429"/>
      <c r="C27" s="244"/>
      <c r="D27" s="245"/>
      <c r="E27" s="245"/>
      <c r="F27" s="245"/>
      <c r="G27" s="245"/>
      <c r="H27" s="245"/>
      <c r="I27" s="245"/>
      <c r="J27" s="245"/>
      <c r="K27" s="405"/>
      <c r="L27" s="405"/>
      <c r="M27" s="406">
        <f t="shared" si="1"/>
        <v>0</v>
      </c>
      <c r="N27" s="407"/>
      <c r="O27" s="405"/>
      <c r="P27" s="405"/>
      <c r="Q27" s="408">
        <f t="shared" si="4"/>
        <v>0</v>
      </c>
      <c r="R27" s="409"/>
    </row>
    <row r="28" spans="1:18" s="2" customFormat="1" ht="21.6" customHeight="1">
      <c r="A28" s="428"/>
      <c r="B28" s="429"/>
      <c r="C28" s="244"/>
      <c r="D28" s="245"/>
      <c r="E28" s="245"/>
      <c r="F28" s="245"/>
      <c r="G28" s="245"/>
      <c r="H28" s="245"/>
      <c r="I28" s="245"/>
      <c r="J28" s="245"/>
      <c r="K28" s="405"/>
      <c r="L28" s="405"/>
      <c r="M28" s="406">
        <f t="shared" si="1"/>
        <v>0</v>
      </c>
      <c r="N28" s="407"/>
      <c r="O28" s="405"/>
      <c r="P28" s="405"/>
      <c r="Q28" s="408">
        <f t="shared" si="4"/>
        <v>0</v>
      </c>
      <c r="R28" s="409"/>
    </row>
    <row r="29" spans="1:18" s="2" customFormat="1" ht="21.6" customHeight="1">
      <c r="A29" s="428"/>
      <c r="B29" s="429"/>
      <c r="C29" s="244"/>
      <c r="D29" s="245"/>
      <c r="E29" s="245"/>
      <c r="F29" s="245"/>
      <c r="G29" s="245"/>
      <c r="H29" s="245"/>
      <c r="I29" s="245"/>
      <c r="J29" s="245"/>
      <c r="K29" s="405"/>
      <c r="L29" s="405"/>
      <c r="M29" s="406">
        <f t="shared" si="1"/>
        <v>0</v>
      </c>
      <c r="N29" s="407"/>
      <c r="O29" s="405"/>
      <c r="P29" s="405"/>
      <c r="Q29" s="408">
        <f t="shared" si="4"/>
        <v>0</v>
      </c>
      <c r="R29" s="409"/>
    </row>
    <row r="30" spans="1:18" s="2" customFormat="1" ht="21.6" customHeight="1">
      <c r="A30" s="428"/>
      <c r="B30" s="429"/>
      <c r="C30" s="242"/>
      <c r="D30" s="245"/>
      <c r="E30" s="245"/>
      <c r="F30" s="245"/>
      <c r="G30" s="245"/>
      <c r="H30" s="245"/>
      <c r="I30" s="245"/>
      <c r="J30" s="245"/>
      <c r="K30" s="405"/>
      <c r="L30" s="405"/>
      <c r="M30" s="406">
        <f t="shared" si="1"/>
        <v>0</v>
      </c>
      <c r="N30" s="407"/>
      <c r="O30" s="405"/>
      <c r="P30" s="405"/>
      <c r="Q30" s="408">
        <f t="shared" si="4"/>
        <v>0</v>
      </c>
      <c r="R30" s="409"/>
    </row>
    <row r="31" spans="1:18" s="2" customFormat="1" ht="21.6" customHeight="1" thickBot="1">
      <c r="A31" s="430"/>
      <c r="B31" s="431"/>
      <c r="C31" s="248"/>
      <c r="D31" s="249"/>
      <c r="E31" s="249"/>
      <c r="F31" s="249"/>
      <c r="G31" s="249"/>
      <c r="H31" s="249"/>
      <c r="I31" s="249"/>
      <c r="J31" s="249"/>
      <c r="K31" s="400"/>
      <c r="L31" s="400"/>
      <c r="M31" s="401">
        <f t="shared" si="1"/>
        <v>0</v>
      </c>
      <c r="N31" s="402"/>
      <c r="O31" s="400"/>
      <c r="P31" s="400"/>
      <c r="Q31" s="403">
        <f t="shared" si="4"/>
        <v>0</v>
      </c>
      <c r="R31" s="404"/>
    </row>
    <row r="32" spans="1:18" s="2" customFormat="1" ht="21.6" customHeight="1" thickBot="1">
      <c r="A32" s="424"/>
      <c r="B32" s="425"/>
      <c r="C32" s="250"/>
      <c r="D32" s="251"/>
      <c r="E32" s="251"/>
      <c r="F32" s="251">
        <f>SUM(F12:F31)</f>
        <v>10000000</v>
      </c>
      <c r="G32" s="251"/>
      <c r="H32" s="251">
        <f>SUM(H12:H31)</f>
        <v>0</v>
      </c>
      <c r="I32" s="251"/>
      <c r="J32" s="251">
        <f>SUM(J12:J31)</f>
        <v>1000000</v>
      </c>
      <c r="K32" s="395"/>
      <c r="L32" s="395"/>
      <c r="M32" s="396">
        <f t="shared" si="1"/>
        <v>1000000</v>
      </c>
      <c r="N32" s="397"/>
      <c r="O32" s="395"/>
      <c r="P32" s="395"/>
      <c r="Q32" s="398">
        <f t="shared" si="4"/>
        <v>9000000</v>
      </c>
      <c r="R32" s="399"/>
    </row>
  </sheetData>
  <mergeCells count="120">
    <mergeCell ref="B1:D1"/>
    <mergeCell ref="B2:H2"/>
    <mergeCell ref="A29:B29"/>
    <mergeCell ref="A21:B21"/>
    <mergeCell ref="A22:B22"/>
    <mergeCell ref="A18:B18"/>
    <mergeCell ref="A20:B20"/>
    <mergeCell ref="A10:B11"/>
    <mergeCell ref="C10:C11"/>
    <mergeCell ref="D10:F10"/>
    <mergeCell ref="G10:H10"/>
    <mergeCell ref="A19:B19"/>
    <mergeCell ref="A32:B32"/>
    <mergeCell ref="A12:B12"/>
    <mergeCell ref="A13:B13"/>
    <mergeCell ref="A14:B14"/>
    <mergeCell ref="A15:B15"/>
    <mergeCell ref="A16:B16"/>
    <mergeCell ref="A17:B17"/>
    <mergeCell ref="A31:B31"/>
    <mergeCell ref="A25:B25"/>
    <mergeCell ref="A30:B30"/>
    <mergeCell ref="A23:B23"/>
    <mergeCell ref="A24:B24"/>
    <mergeCell ref="A26:B26"/>
    <mergeCell ref="A27:B27"/>
    <mergeCell ref="A28:B28"/>
    <mergeCell ref="M12:N12"/>
    <mergeCell ref="O12:P12"/>
    <mergeCell ref="Q12:R12"/>
    <mergeCell ref="K13:L13"/>
    <mergeCell ref="M13:N13"/>
    <mergeCell ref="O13:P13"/>
    <mergeCell ref="Q13:R13"/>
    <mergeCell ref="I10:J10"/>
    <mergeCell ref="Q11:R11"/>
    <mergeCell ref="K10:N10"/>
    <mergeCell ref="O10:R10"/>
    <mergeCell ref="M11:N11"/>
    <mergeCell ref="K11:L11"/>
    <mergeCell ref="O11:P11"/>
    <mergeCell ref="K12:L12"/>
    <mergeCell ref="Q14:R14"/>
    <mergeCell ref="K15:L15"/>
    <mergeCell ref="M15:N15"/>
    <mergeCell ref="O15:P15"/>
    <mergeCell ref="Q15:R15"/>
    <mergeCell ref="K14:L14"/>
    <mergeCell ref="M14:N14"/>
    <mergeCell ref="O14:P14"/>
    <mergeCell ref="K18:L18"/>
    <mergeCell ref="M18:N18"/>
    <mergeCell ref="O18:P18"/>
    <mergeCell ref="Q18:R18"/>
    <mergeCell ref="K20:L20"/>
    <mergeCell ref="M20:N20"/>
    <mergeCell ref="O20:P20"/>
    <mergeCell ref="Q20:R20"/>
    <mergeCell ref="K16:L16"/>
    <mergeCell ref="M16:N16"/>
    <mergeCell ref="O16:P16"/>
    <mergeCell ref="Q16:R16"/>
    <mergeCell ref="K17:L17"/>
    <mergeCell ref="M17:N17"/>
    <mergeCell ref="O17:P17"/>
    <mergeCell ref="Q17:R17"/>
    <mergeCell ref="K19:L19"/>
    <mergeCell ref="M19:N19"/>
    <mergeCell ref="O19:P19"/>
    <mergeCell ref="Q19:R19"/>
    <mergeCell ref="K23:L23"/>
    <mergeCell ref="M23:N23"/>
    <mergeCell ref="O23:P23"/>
    <mergeCell ref="Q23:R23"/>
    <mergeCell ref="K24:L24"/>
    <mergeCell ref="M24:N24"/>
    <mergeCell ref="O24:P24"/>
    <mergeCell ref="Q24:R24"/>
    <mergeCell ref="K21:L21"/>
    <mergeCell ref="M21:N21"/>
    <mergeCell ref="O21:P21"/>
    <mergeCell ref="Q21:R21"/>
    <mergeCell ref="K22:L22"/>
    <mergeCell ref="M22:N22"/>
    <mergeCell ref="O22:P22"/>
    <mergeCell ref="Q22:R22"/>
    <mergeCell ref="O28:P28"/>
    <mergeCell ref="Q28:R28"/>
    <mergeCell ref="K25:L25"/>
    <mergeCell ref="M25:N25"/>
    <mergeCell ref="O25:P25"/>
    <mergeCell ref="Q25:R25"/>
    <mergeCell ref="K26:L26"/>
    <mergeCell ref="M26:N26"/>
    <mergeCell ref="O26:P26"/>
    <mergeCell ref="Q26:R26"/>
    <mergeCell ref="M6:P6"/>
    <mergeCell ref="A7:R7"/>
    <mergeCell ref="K32:L32"/>
    <mergeCell ref="M32:N32"/>
    <mergeCell ref="O32:P32"/>
    <mergeCell ref="Q32:R32"/>
    <mergeCell ref="K31:L31"/>
    <mergeCell ref="M31:N31"/>
    <mergeCell ref="O31:P31"/>
    <mergeCell ref="Q31:R31"/>
    <mergeCell ref="K29:L29"/>
    <mergeCell ref="M29:N29"/>
    <mergeCell ref="O29:P29"/>
    <mergeCell ref="Q29:R29"/>
    <mergeCell ref="K30:L30"/>
    <mergeCell ref="M30:N30"/>
    <mergeCell ref="O30:P30"/>
    <mergeCell ref="Q30:R30"/>
    <mergeCell ref="K27:L27"/>
    <mergeCell ref="M27:N27"/>
    <mergeCell ref="O27:P27"/>
    <mergeCell ref="Q27:R27"/>
    <mergeCell ref="K28:L28"/>
    <mergeCell ref="M28:N28"/>
  </mergeCells>
  <phoneticPr fontId="2"/>
  <printOptions horizontalCentered="1" verticalCentered="1"/>
  <pageMargins left="0.78740157480314965" right="0.59055118110236227" top="0.98425196850393704" bottom="0.59055118110236227" header="0.51181102362204722" footer="0.51181102362204722"/>
  <pageSetup paperSize="9" scale="96" orientation="landscape" horizontalDpi="300" verticalDpi="300" r:id="rId1"/>
  <headerFooter alignWithMargins="0">
    <oddHeader>&amp;R様式-3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"/>
  <sheetViews>
    <sheetView view="pageBreakPreview" zoomScale="110" zoomScaleNormal="100" zoomScaleSheetLayoutView="110" workbookViewId="0">
      <selection activeCell="C22" sqref="C22"/>
    </sheetView>
  </sheetViews>
  <sheetFormatPr defaultColWidth="9" defaultRowHeight="13.5"/>
  <cols>
    <col min="1" max="1" width="14.5" style="1" customWidth="1"/>
    <col min="2" max="2" width="9" style="1"/>
    <col min="3" max="3" width="20.5" style="84" customWidth="1"/>
    <col min="4" max="4" width="4.875" style="84" customWidth="1"/>
    <col min="5" max="11" width="10.5" style="84" customWidth="1"/>
    <col min="12" max="12" width="14.5" style="84" customWidth="1"/>
    <col min="13" max="16384" width="9" style="84"/>
  </cols>
  <sheetData>
    <row r="1" spans="1:14" s="2" customFormat="1" ht="18.75" customHeight="1">
      <c r="A1" s="394" t="s">
        <v>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237"/>
      <c r="N1" s="237"/>
    </row>
    <row r="2" spans="1:14" s="85" customFormat="1" ht="16.7" customHeight="1">
      <c r="A2" s="1"/>
      <c r="B2" s="1"/>
      <c r="C2" s="84"/>
      <c r="D2" s="84"/>
      <c r="E2" s="84"/>
      <c r="F2" s="84"/>
      <c r="G2" s="84"/>
      <c r="H2" s="84"/>
      <c r="K2" s="449" t="s">
        <v>72</v>
      </c>
      <c r="L2" s="449"/>
    </row>
    <row r="3" spans="1:14" s="85" customFormat="1" ht="7.5" customHeight="1" thickBot="1">
      <c r="A3" s="1"/>
      <c r="B3" s="1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4" s="85" customFormat="1" ht="15" customHeight="1">
      <c r="A4" s="435" t="s">
        <v>50</v>
      </c>
      <c r="B4" s="421"/>
      <c r="C4" s="447" t="s">
        <v>73</v>
      </c>
      <c r="D4" s="447" t="s">
        <v>74</v>
      </c>
      <c r="E4" s="421" t="s">
        <v>75</v>
      </c>
      <c r="F4" s="421"/>
      <c r="G4" s="421"/>
      <c r="H4" s="421" t="s">
        <v>76</v>
      </c>
      <c r="I4" s="421"/>
      <c r="J4" s="421"/>
      <c r="K4" s="447" t="s">
        <v>77</v>
      </c>
      <c r="L4" s="450" t="s">
        <v>78</v>
      </c>
    </row>
    <row r="5" spans="1:14" s="85" customFormat="1" ht="15" customHeight="1" thickBot="1">
      <c r="A5" s="436"/>
      <c r="B5" s="419"/>
      <c r="C5" s="448"/>
      <c r="D5" s="448"/>
      <c r="E5" s="236" t="s">
        <v>79</v>
      </c>
      <c r="F5" s="236" t="s">
        <v>80</v>
      </c>
      <c r="G5" s="236" t="s">
        <v>81</v>
      </c>
      <c r="H5" s="236" t="s">
        <v>79</v>
      </c>
      <c r="I5" s="236" t="s">
        <v>80</v>
      </c>
      <c r="J5" s="236" t="s">
        <v>81</v>
      </c>
      <c r="K5" s="448"/>
      <c r="L5" s="451"/>
    </row>
    <row r="6" spans="1:14" s="85" customFormat="1" ht="21" customHeight="1">
      <c r="A6" s="441"/>
      <c r="B6" s="442"/>
      <c r="C6" s="238"/>
      <c r="D6" s="86"/>
      <c r="E6" s="87"/>
      <c r="F6" s="88"/>
      <c r="G6" s="89"/>
      <c r="H6" s="90"/>
      <c r="I6" s="88"/>
      <c r="J6" s="91"/>
      <c r="K6" s="92"/>
      <c r="L6" s="93"/>
    </row>
    <row r="7" spans="1:14" s="85" customFormat="1" ht="21" customHeight="1">
      <c r="A7" s="441"/>
      <c r="B7" s="442"/>
      <c r="C7" s="238"/>
      <c r="D7" s="86"/>
      <c r="E7" s="94"/>
      <c r="F7" s="95"/>
      <c r="G7" s="96"/>
      <c r="H7" s="97"/>
      <c r="I7" s="95"/>
      <c r="J7" s="96"/>
      <c r="K7" s="92">
        <f t="shared" ref="K7:K13" si="0">J7-G7</f>
        <v>0</v>
      </c>
      <c r="L7" s="93"/>
    </row>
    <row r="8" spans="1:14" s="85" customFormat="1" ht="21" customHeight="1">
      <c r="A8" s="441"/>
      <c r="B8" s="442"/>
      <c r="C8" s="238"/>
      <c r="D8" s="86"/>
      <c r="E8" s="94"/>
      <c r="F8" s="95"/>
      <c r="G8" s="96"/>
      <c r="H8" s="90"/>
      <c r="I8" s="95"/>
      <c r="J8" s="96"/>
      <c r="K8" s="92">
        <v>0</v>
      </c>
      <c r="L8" s="93"/>
    </row>
    <row r="9" spans="1:14" s="85" customFormat="1" ht="21" customHeight="1">
      <c r="A9" s="441"/>
      <c r="B9" s="442"/>
      <c r="C9" s="238"/>
      <c r="D9" s="86"/>
      <c r="E9" s="94"/>
      <c r="F9" s="95"/>
      <c r="G9" s="96"/>
      <c r="H9" s="97"/>
      <c r="I9" s="95"/>
      <c r="J9" s="96"/>
      <c r="K9" s="92">
        <v>0</v>
      </c>
      <c r="L9" s="93"/>
    </row>
    <row r="10" spans="1:14" s="85" customFormat="1" ht="21" customHeight="1">
      <c r="A10" s="441"/>
      <c r="B10" s="442"/>
      <c r="C10" s="98"/>
      <c r="D10" s="86"/>
      <c r="E10" s="94"/>
      <c r="F10" s="95"/>
      <c r="G10" s="96"/>
      <c r="H10" s="94"/>
      <c r="I10" s="95"/>
      <c r="J10" s="96"/>
      <c r="K10" s="92">
        <f t="shared" si="0"/>
        <v>0</v>
      </c>
      <c r="L10" s="93"/>
    </row>
    <row r="11" spans="1:14" s="85" customFormat="1" ht="21" customHeight="1">
      <c r="A11" s="441"/>
      <c r="B11" s="442"/>
      <c r="C11" s="98"/>
      <c r="D11" s="86"/>
      <c r="E11" s="94"/>
      <c r="F11" s="95"/>
      <c r="G11" s="96"/>
      <c r="H11" s="97"/>
      <c r="I11" s="95"/>
      <c r="J11" s="96"/>
      <c r="K11" s="92">
        <f t="shared" si="0"/>
        <v>0</v>
      </c>
      <c r="L11" s="93"/>
    </row>
    <row r="12" spans="1:14" s="85" customFormat="1" ht="21" customHeight="1">
      <c r="A12" s="441"/>
      <c r="B12" s="442"/>
      <c r="C12" s="98"/>
      <c r="D12" s="86"/>
      <c r="E12" s="94"/>
      <c r="F12" s="95"/>
      <c r="G12" s="96"/>
      <c r="H12" s="94"/>
      <c r="I12" s="95"/>
      <c r="J12" s="96"/>
      <c r="K12" s="92">
        <f t="shared" si="0"/>
        <v>0</v>
      </c>
      <c r="L12" s="93"/>
    </row>
    <row r="13" spans="1:14" s="85" customFormat="1" ht="21" customHeight="1">
      <c r="A13" s="441"/>
      <c r="B13" s="442"/>
      <c r="C13" s="98"/>
      <c r="D13" s="86"/>
      <c r="E13" s="94"/>
      <c r="F13" s="95"/>
      <c r="G13" s="96"/>
      <c r="H13" s="94"/>
      <c r="I13" s="95"/>
      <c r="J13" s="96"/>
      <c r="K13" s="92">
        <f t="shared" si="0"/>
        <v>0</v>
      </c>
      <c r="L13" s="93"/>
    </row>
    <row r="14" spans="1:14" s="85" customFormat="1" ht="21" customHeight="1">
      <c r="A14" s="441"/>
      <c r="B14" s="442"/>
      <c r="C14" s="238"/>
      <c r="D14" s="86"/>
      <c r="E14" s="94"/>
      <c r="F14" s="95"/>
      <c r="G14" s="96"/>
      <c r="H14" s="94"/>
      <c r="I14" s="95"/>
      <c r="J14" s="96"/>
      <c r="K14" s="92">
        <f>J14-G14</f>
        <v>0</v>
      </c>
      <c r="L14" s="93"/>
    </row>
    <row r="15" spans="1:14" s="85" customFormat="1" ht="21" customHeight="1">
      <c r="A15" s="441"/>
      <c r="B15" s="442"/>
      <c r="C15" s="238"/>
      <c r="D15" s="86"/>
      <c r="E15" s="94"/>
      <c r="F15" s="95"/>
      <c r="G15" s="96"/>
      <c r="H15" s="94"/>
      <c r="I15" s="95"/>
      <c r="J15" s="96"/>
      <c r="K15" s="92">
        <f>J15-G15</f>
        <v>0</v>
      </c>
      <c r="L15" s="93"/>
    </row>
    <row r="16" spans="1:14" s="85" customFormat="1" ht="21" customHeight="1">
      <c r="A16" s="441"/>
      <c r="B16" s="442"/>
      <c r="C16" s="238"/>
      <c r="D16" s="86"/>
      <c r="E16" s="99"/>
      <c r="F16" s="100"/>
      <c r="G16" s="96"/>
      <c r="H16" s="99"/>
      <c r="I16" s="100"/>
      <c r="J16" s="96"/>
      <c r="K16" s="92">
        <f>J16-G16</f>
        <v>0</v>
      </c>
      <c r="L16" s="93"/>
    </row>
    <row r="17" spans="1:14" s="85" customFormat="1" ht="21" customHeight="1">
      <c r="A17" s="441"/>
      <c r="B17" s="442"/>
      <c r="C17" s="98"/>
      <c r="D17" s="86"/>
      <c r="E17" s="99"/>
      <c r="F17" s="100"/>
      <c r="G17" s="96"/>
      <c r="H17" s="99"/>
      <c r="I17" s="100"/>
      <c r="J17" s="96"/>
      <c r="K17" s="92">
        <f t="shared" ref="K17:K26" si="1">J17-G17</f>
        <v>0</v>
      </c>
      <c r="L17" s="93"/>
    </row>
    <row r="18" spans="1:14" s="85" customFormat="1" ht="21" customHeight="1">
      <c r="A18" s="441"/>
      <c r="B18" s="442"/>
      <c r="C18" s="98"/>
      <c r="D18" s="86"/>
      <c r="E18" s="99"/>
      <c r="F18" s="100"/>
      <c r="G18" s="96"/>
      <c r="H18" s="99"/>
      <c r="I18" s="100"/>
      <c r="J18" s="96"/>
      <c r="K18" s="92">
        <f t="shared" si="1"/>
        <v>0</v>
      </c>
      <c r="L18" s="93"/>
    </row>
    <row r="19" spans="1:14" s="85" customFormat="1" ht="21" customHeight="1">
      <c r="A19" s="441"/>
      <c r="B19" s="442"/>
      <c r="C19" s="98"/>
      <c r="D19" s="86"/>
      <c r="E19" s="99"/>
      <c r="F19" s="100"/>
      <c r="G19" s="96"/>
      <c r="H19" s="99"/>
      <c r="I19" s="100"/>
      <c r="J19" s="96"/>
      <c r="K19" s="92">
        <f t="shared" si="1"/>
        <v>0</v>
      </c>
      <c r="L19" s="93"/>
    </row>
    <row r="20" spans="1:14" s="85" customFormat="1" ht="21" customHeight="1">
      <c r="A20" s="441"/>
      <c r="B20" s="442"/>
      <c r="C20" s="98"/>
      <c r="D20" s="86"/>
      <c r="E20" s="99"/>
      <c r="F20" s="100"/>
      <c r="G20" s="96"/>
      <c r="H20" s="101"/>
      <c r="I20" s="100"/>
      <c r="J20" s="96"/>
      <c r="K20" s="92">
        <f t="shared" si="1"/>
        <v>0</v>
      </c>
      <c r="L20" s="93"/>
    </row>
    <row r="21" spans="1:14" s="85" customFormat="1" ht="21" customHeight="1">
      <c r="A21" s="441"/>
      <c r="B21" s="442"/>
      <c r="C21" s="98"/>
      <c r="D21" s="86"/>
      <c r="E21" s="99"/>
      <c r="F21" s="100"/>
      <c r="G21" s="96"/>
      <c r="H21" s="99"/>
      <c r="I21" s="100"/>
      <c r="J21" s="96"/>
      <c r="K21" s="92">
        <f t="shared" si="1"/>
        <v>0</v>
      </c>
      <c r="L21" s="93"/>
    </row>
    <row r="22" spans="1:14" s="85" customFormat="1" ht="21" customHeight="1">
      <c r="A22" s="441"/>
      <c r="B22" s="442"/>
      <c r="C22" s="98"/>
      <c r="D22" s="86"/>
      <c r="E22" s="99"/>
      <c r="F22" s="100"/>
      <c r="G22" s="96"/>
      <c r="H22" s="99"/>
      <c r="I22" s="100"/>
      <c r="J22" s="96"/>
      <c r="K22" s="92">
        <f t="shared" si="1"/>
        <v>0</v>
      </c>
      <c r="L22" s="93"/>
    </row>
    <row r="23" spans="1:14" s="85" customFormat="1" ht="21" customHeight="1">
      <c r="A23" s="441"/>
      <c r="B23" s="442"/>
      <c r="C23" s="98"/>
      <c r="D23" s="86"/>
      <c r="E23" s="99"/>
      <c r="F23" s="100"/>
      <c r="G23" s="96"/>
      <c r="H23" s="99"/>
      <c r="I23" s="100"/>
      <c r="J23" s="96"/>
      <c r="K23" s="92">
        <f t="shared" si="1"/>
        <v>0</v>
      </c>
      <c r="L23" s="93"/>
    </row>
    <row r="24" spans="1:14" s="85" customFormat="1" ht="21" customHeight="1">
      <c r="A24" s="441"/>
      <c r="B24" s="442"/>
      <c r="C24" s="238"/>
      <c r="D24" s="86"/>
      <c r="E24" s="102"/>
      <c r="F24" s="89"/>
      <c r="G24" s="96"/>
      <c r="H24" s="102"/>
      <c r="I24" s="89"/>
      <c r="J24" s="96"/>
      <c r="K24" s="92">
        <f t="shared" si="1"/>
        <v>0</v>
      </c>
      <c r="L24" s="93"/>
    </row>
    <row r="25" spans="1:14" s="85" customFormat="1" ht="21" customHeight="1">
      <c r="A25" s="441"/>
      <c r="B25" s="442"/>
      <c r="C25" s="238"/>
      <c r="D25" s="86"/>
      <c r="E25" s="102"/>
      <c r="F25" s="89"/>
      <c r="G25" s="96"/>
      <c r="H25" s="102"/>
      <c r="I25" s="89"/>
      <c r="J25" s="96"/>
      <c r="K25" s="92">
        <f t="shared" si="1"/>
        <v>0</v>
      </c>
      <c r="L25" s="93"/>
    </row>
    <row r="26" spans="1:14" s="85" customFormat="1" ht="21" customHeight="1" thickBot="1">
      <c r="A26" s="441"/>
      <c r="B26" s="442"/>
      <c r="C26" s="103"/>
      <c r="D26" s="86"/>
      <c r="E26" s="102"/>
      <c r="F26" s="89"/>
      <c r="G26" s="96"/>
      <c r="H26" s="104"/>
      <c r="I26" s="89"/>
      <c r="J26" s="96"/>
      <c r="K26" s="92">
        <f t="shared" si="1"/>
        <v>0</v>
      </c>
      <c r="L26" s="93"/>
    </row>
    <row r="27" spans="1:14" s="85" customFormat="1" ht="18.75" customHeight="1" thickBot="1">
      <c r="A27" s="445" t="s">
        <v>82</v>
      </c>
      <c r="B27" s="446"/>
      <c r="C27" s="4"/>
      <c r="D27" s="4"/>
      <c r="E27" s="105"/>
      <c r="F27" s="105"/>
      <c r="G27" s="105">
        <f>SUM(G10:G26)</f>
        <v>0</v>
      </c>
      <c r="H27" s="105"/>
      <c r="I27" s="105"/>
      <c r="J27" s="105">
        <f>SUM(J10:J26)</f>
        <v>0</v>
      </c>
      <c r="K27" s="105">
        <f>SUM(K6:K26)</f>
        <v>0</v>
      </c>
      <c r="L27" s="106"/>
    </row>
    <row r="28" spans="1:14" s="2" customFormat="1" ht="18.75" customHeight="1">
      <c r="A28" s="394" t="s">
        <v>71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237"/>
      <c r="N28" s="237"/>
    </row>
    <row r="29" spans="1:14" s="85" customFormat="1" ht="16.7" customHeight="1">
      <c r="A29" s="1"/>
      <c r="B29" s="1"/>
      <c r="C29" s="84"/>
      <c r="D29" s="84"/>
      <c r="E29" s="84"/>
      <c r="F29" s="84"/>
      <c r="G29" s="84"/>
      <c r="H29" s="84"/>
      <c r="K29" s="449" t="s">
        <v>83</v>
      </c>
      <c r="L29" s="449"/>
    </row>
    <row r="30" spans="1:14" s="85" customFormat="1" ht="7.5" customHeight="1" thickBot="1">
      <c r="A30" s="1"/>
      <c r="B30" s="1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4" s="85" customFormat="1" ht="15" customHeight="1">
      <c r="A31" s="435" t="s">
        <v>50</v>
      </c>
      <c r="B31" s="421"/>
      <c r="C31" s="447" t="s">
        <v>73</v>
      </c>
      <c r="D31" s="447" t="s">
        <v>74</v>
      </c>
      <c r="E31" s="421" t="s">
        <v>75</v>
      </c>
      <c r="F31" s="421"/>
      <c r="G31" s="421"/>
      <c r="H31" s="421" t="s">
        <v>76</v>
      </c>
      <c r="I31" s="421"/>
      <c r="J31" s="421"/>
      <c r="K31" s="447" t="s">
        <v>77</v>
      </c>
      <c r="L31" s="450" t="s">
        <v>78</v>
      </c>
    </row>
    <row r="32" spans="1:14" s="85" customFormat="1" ht="15" customHeight="1" thickBot="1">
      <c r="A32" s="436"/>
      <c r="B32" s="419"/>
      <c r="C32" s="448"/>
      <c r="D32" s="448"/>
      <c r="E32" s="236" t="s">
        <v>79</v>
      </c>
      <c r="F32" s="236" t="s">
        <v>80</v>
      </c>
      <c r="G32" s="236" t="s">
        <v>81</v>
      </c>
      <c r="H32" s="236" t="s">
        <v>79</v>
      </c>
      <c r="I32" s="236" t="s">
        <v>80</v>
      </c>
      <c r="J32" s="236" t="s">
        <v>81</v>
      </c>
      <c r="K32" s="448"/>
      <c r="L32" s="451"/>
    </row>
    <row r="33" spans="1:12" s="85" customFormat="1" ht="21" customHeight="1">
      <c r="A33" s="441"/>
      <c r="B33" s="442"/>
      <c r="C33" s="238"/>
      <c r="D33" s="86"/>
      <c r="E33" s="87"/>
      <c r="F33" s="88"/>
      <c r="G33" s="96"/>
      <c r="H33" s="87"/>
      <c r="I33" s="88"/>
      <c r="J33" s="96"/>
      <c r="K33" s="92">
        <f t="shared" ref="K33:K52" si="2">J33-G33</f>
        <v>0</v>
      </c>
      <c r="L33" s="93"/>
    </row>
    <row r="34" spans="1:12" s="85" customFormat="1" ht="21" customHeight="1">
      <c r="A34" s="441"/>
      <c r="B34" s="442"/>
      <c r="C34" s="238"/>
      <c r="D34" s="86"/>
      <c r="E34" s="94"/>
      <c r="F34" s="95"/>
      <c r="G34" s="96"/>
      <c r="H34" s="94"/>
      <c r="I34" s="95"/>
      <c r="J34" s="96"/>
      <c r="K34" s="92">
        <f t="shared" si="2"/>
        <v>0</v>
      </c>
      <c r="L34" s="93"/>
    </row>
    <row r="35" spans="1:12" s="85" customFormat="1" ht="21" customHeight="1">
      <c r="A35" s="441"/>
      <c r="B35" s="442"/>
      <c r="C35" s="238"/>
      <c r="D35" s="86"/>
      <c r="E35" s="94"/>
      <c r="F35" s="95"/>
      <c r="G35" s="96"/>
      <c r="H35" s="107"/>
      <c r="I35" s="95"/>
      <c r="J35" s="96"/>
      <c r="K35" s="92">
        <f t="shared" si="2"/>
        <v>0</v>
      </c>
      <c r="L35" s="93"/>
    </row>
    <row r="36" spans="1:12" s="85" customFormat="1" ht="21" customHeight="1">
      <c r="A36" s="441"/>
      <c r="B36" s="442"/>
      <c r="C36" s="238"/>
      <c r="D36" s="86"/>
      <c r="E36" s="94"/>
      <c r="F36" s="95"/>
      <c r="G36" s="96"/>
      <c r="H36" s="94"/>
      <c r="I36" s="95"/>
      <c r="J36" s="96"/>
      <c r="K36" s="92">
        <f t="shared" si="2"/>
        <v>0</v>
      </c>
      <c r="L36" s="93"/>
    </row>
    <row r="37" spans="1:12" s="85" customFormat="1" ht="21" customHeight="1">
      <c r="A37" s="441"/>
      <c r="B37" s="442"/>
      <c r="C37" s="98"/>
      <c r="D37" s="86"/>
      <c r="E37" s="94"/>
      <c r="F37" s="95"/>
      <c r="G37" s="96"/>
      <c r="H37" s="97"/>
      <c r="I37" s="95"/>
      <c r="J37" s="96"/>
      <c r="K37" s="92">
        <f t="shared" si="2"/>
        <v>0</v>
      </c>
      <c r="L37" s="93"/>
    </row>
    <row r="38" spans="1:12" s="85" customFormat="1" ht="21" customHeight="1">
      <c r="A38" s="441"/>
      <c r="B38" s="442"/>
      <c r="C38" s="98"/>
      <c r="D38" s="86"/>
      <c r="E38" s="94"/>
      <c r="F38" s="95"/>
      <c r="G38" s="96"/>
      <c r="H38" s="97"/>
      <c r="I38" s="95"/>
      <c r="J38" s="96"/>
      <c r="K38" s="92">
        <f t="shared" si="2"/>
        <v>0</v>
      </c>
      <c r="L38" s="93"/>
    </row>
    <row r="39" spans="1:12" s="85" customFormat="1" ht="21" customHeight="1">
      <c r="A39" s="441"/>
      <c r="B39" s="442"/>
      <c r="C39" s="98"/>
      <c r="D39" s="86"/>
      <c r="E39" s="94"/>
      <c r="F39" s="95"/>
      <c r="G39" s="96"/>
      <c r="H39" s="94"/>
      <c r="I39" s="95"/>
      <c r="J39" s="96"/>
      <c r="K39" s="92">
        <f t="shared" si="2"/>
        <v>0</v>
      </c>
      <c r="L39" s="93"/>
    </row>
    <row r="40" spans="1:12" s="85" customFormat="1" ht="21" customHeight="1">
      <c r="A40" s="441"/>
      <c r="B40" s="442"/>
      <c r="C40" s="98"/>
      <c r="D40" s="86"/>
      <c r="E40" s="94"/>
      <c r="F40" s="95"/>
      <c r="G40" s="96"/>
      <c r="H40" s="94"/>
      <c r="I40" s="95"/>
      <c r="J40" s="96"/>
      <c r="K40" s="92">
        <f t="shared" si="2"/>
        <v>0</v>
      </c>
      <c r="L40" s="93"/>
    </row>
    <row r="41" spans="1:12" s="85" customFormat="1" ht="21" customHeight="1">
      <c r="A41" s="441"/>
      <c r="B41" s="442"/>
      <c r="C41" s="238"/>
      <c r="D41" s="86"/>
      <c r="E41" s="94"/>
      <c r="F41" s="95"/>
      <c r="G41" s="96"/>
      <c r="H41" s="97"/>
      <c r="I41" s="95"/>
      <c r="J41" s="96"/>
      <c r="K41" s="92">
        <f t="shared" si="2"/>
        <v>0</v>
      </c>
      <c r="L41" s="93"/>
    </row>
    <row r="42" spans="1:12" s="85" customFormat="1" ht="21" customHeight="1">
      <c r="A42" s="441"/>
      <c r="B42" s="442"/>
      <c r="C42" s="238"/>
      <c r="D42" s="86"/>
      <c r="E42" s="94"/>
      <c r="F42" s="95"/>
      <c r="G42" s="96"/>
      <c r="H42" s="94"/>
      <c r="I42" s="95"/>
      <c r="J42" s="96"/>
      <c r="K42" s="92">
        <f t="shared" si="2"/>
        <v>0</v>
      </c>
      <c r="L42" s="93"/>
    </row>
    <row r="43" spans="1:12" s="85" customFormat="1" ht="21" customHeight="1">
      <c r="A43" s="441"/>
      <c r="B43" s="442"/>
      <c r="C43" s="238"/>
      <c r="D43" s="86"/>
      <c r="E43" s="99"/>
      <c r="F43" s="100"/>
      <c r="G43" s="96"/>
      <c r="H43" s="101"/>
      <c r="I43" s="100"/>
      <c r="J43" s="108"/>
      <c r="K43" s="92">
        <f t="shared" si="2"/>
        <v>0</v>
      </c>
      <c r="L43" s="93"/>
    </row>
    <row r="44" spans="1:12" s="85" customFormat="1" ht="21" customHeight="1">
      <c r="A44" s="439"/>
      <c r="B44" s="440"/>
      <c r="C44" s="98"/>
      <c r="D44" s="109"/>
      <c r="E44" s="94"/>
      <c r="F44" s="100"/>
      <c r="G44" s="96"/>
      <c r="H44" s="94"/>
      <c r="I44" s="100"/>
      <c r="J44" s="96"/>
      <c r="K44" s="92">
        <f t="shared" si="2"/>
        <v>0</v>
      </c>
      <c r="L44" s="93"/>
    </row>
    <row r="45" spans="1:12" s="85" customFormat="1" ht="21" customHeight="1">
      <c r="A45" s="441"/>
      <c r="B45" s="442"/>
      <c r="C45" s="98"/>
      <c r="D45" s="109"/>
      <c r="E45" s="99"/>
      <c r="F45" s="100"/>
      <c r="G45" s="96"/>
      <c r="H45" s="101"/>
      <c r="I45" s="100"/>
      <c r="J45" s="108"/>
      <c r="K45" s="92">
        <f t="shared" si="2"/>
        <v>0</v>
      </c>
      <c r="L45" s="93"/>
    </row>
    <row r="46" spans="1:12" s="85" customFormat="1" ht="21" customHeight="1">
      <c r="A46" s="439"/>
      <c r="B46" s="440"/>
      <c r="C46" s="98"/>
      <c r="D46" s="109"/>
      <c r="E46" s="99"/>
      <c r="F46" s="100"/>
      <c r="G46" s="96"/>
      <c r="H46" s="101"/>
      <c r="I46" s="100"/>
      <c r="J46" s="108"/>
      <c r="K46" s="92">
        <f t="shared" si="2"/>
        <v>0</v>
      </c>
      <c r="L46" s="93"/>
    </row>
    <row r="47" spans="1:12" s="85" customFormat="1" ht="21" customHeight="1">
      <c r="A47" s="439"/>
      <c r="B47" s="440"/>
      <c r="C47" s="98"/>
      <c r="D47" s="109"/>
      <c r="E47" s="99"/>
      <c r="F47" s="100"/>
      <c r="G47" s="96"/>
      <c r="H47" s="110"/>
      <c r="I47" s="100"/>
      <c r="J47" s="96"/>
      <c r="K47" s="92">
        <f t="shared" si="2"/>
        <v>0</v>
      </c>
      <c r="L47" s="93"/>
    </row>
    <row r="48" spans="1:12" s="85" customFormat="1" ht="21" customHeight="1">
      <c r="A48" s="439"/>
      <c r="B48" s="440"/>
      <c r="C48" s="98"/>
      <c r="D48" s="109"/>
      <c r="E48" s="99"/>
      <c r="F48" s="100"/>
      <c r="G48" s="96"/>
      <c r="H48" s="99"/>
      <c r="I48" s="100"/>
      <c r="J48" s="96"/>
      <c r="K48" s="92">
        <f t="shared" si="2"/>
        <v>0</v>
      </c>
      <c r="L48" s="93"/>
    </row>
    <row r="49" spans="1:12" s="85" customFormat="1" ht="21" customHeight="1">
      <c r="A49" s="439"/>
      <c r="B49" s="440"/>
      <c r="C49" s="98"/>
      <c r="D49" s="109"/>
      <c r="E49" s="99"/>
      <c r="F49" s="100"/>
      <c r="G49" s="96"/>
      <c r="H49" s="110"/>
      <c r="I49" s="100"/>
      <c r="J49" s="96"/>
      <c r="K49" s="92">
        <f t="shared" si="2"/>
        <v>0</v>
      </c>
      <c r="L49" s="93"/>
    </row>
    <row r="50" spans="1:12" s="85" customFormat="1" ht="21" customHeight="1">
      <c r="A50" s="439"/>
      <c r="B50" s="440"/>
      <c r="C50" s="98"/>
      <c r="D50" s="109"/>
      <c r="E50" s="99"/>
      <c r="F50" s="100"/>
      <c r="G50" s="96"/>
      <c r="H50" s="110"/>
      <c r="I50" s="100"/>
      <c r="J50" s="96"/>
      <c r="K50" s="92">
        <f t="shared" si="2"/>
        <v>0</v>
      </c>
      <c r="L50" s="93"/>
    </row>
    <row r="51" spans="1:12" s="85" customFormat="1" ht="21" customHeight="1">
      <c r="A51" s="441"/>
      <c r="B51" s="442"/>
      <c r="C51" s="238"/>
      <c r="D51" s="109"/>
      <c r="E51" s="111"/>
      <c r="F51" s="89"/>
      <c r="G51" s="96"/>
      <c r="H51" s="104"/>
      <c r="I51" s="89"/>
      <c r="J51" s="91"/>
      <c r="K51" s="92">
        <f t="shared" si="2"/>
        <v>0</v>
      </c>
      <c r="L51" s="93"/>
    </row>
    <row r="52" spans="1:12" s="85" customFormat="1" ht="21" customHeight="1">
      <c r="A52" s="439"/>
      <c r="B52" s="440"/>
      <c r="C52" s="238"/>
      <c r="D52" s="3"/>
      <c r="E52" s="111"/>
      <c r="F52" s="89"/>
      <c r="G52" s="96"/>
      <c r="H52" s="104"/>
      <c r="I52" s="89"/>
      <c r="J52" s="89"/>
      <c r="K52" s="92">
        <f t="shared" si="2"/>
        <v>0</v>
      </c>
      <c r="L52" s="93"/>
    </row>
    <row r="53" spans="1:12" s="85" customFormat="1" ht="21" customHeight="1" thickBot="1">
      <c r="A53" s="443"/>
      <c r="B53" s="444"/>
      <c r="C53" s="103"/>
      <c r="D53" s="86"/>
      <c r="E53" s="111"/>
      <c r="F53" s="89"/>
      <c r="G53" s="96"/>
      <c r="H53" s="104"/>
      <c r="I53" s="89"/>
      <c r="J53" s="89"/>
      <c r="K53" s="92"/>
      <c r="L53" s="93"/>
    </row>
    <row r="54" spans="1:12" s="85" customFormat="1" ht="18.75" customHeight="1" thickBot="1">
      <c r="A54" s="445"/>
      <c r="B54" s="446"/>
      <c r="C54" s="4"/>
      <c r="D54" s="4"/>
      <c r="E54" s="105"/>
      <c r="F54" s="105"/>
      <c r="G54" s="105">
        <f>SUM(G33:G53)</f>
        <v>0</v>
      </c>
      <c r="H54" s="105"/>
      <c r="I54" s="105"/>
      <c r="J54" s="105">
        <f>SUM(J33:J53)</f>
        <v>0</v>
      </c>
      <c r="K54" s="105">
        <f>SUM(K33:K53)</f>
        <v>0</v>
      </c>
      <c r="L54" s="106"/>
    </row>
  </sheetData>
  <mergeCells count="62">
    <mergeCell ref="A1:L1"/>
    <mergeCell ref="K2:L2"/>
    <mergeCell ref="A4:B5"/>
    <mergeCell ref="C4:C5"/>
    <mergeCell ref="D4:D5"/>
    <mergeCell ref="E4:G4"/>
    <mergeCell ref="H4:J4"/>
    <mergeCell ref="K4:K5"/>
    <mergeCell ref="L4:L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K29:L29"/>
    <mergeCell ref="L31:L32"/>
    <mergeCell ref="C31:C3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L28"/>
    <mergeCell ref="H31:J31"/>
    <mergeCell ref="D31:D32"/>
    <mergeCell ref="E31:G31"/>
    <mergeCell ref="A33:B33"/>
    <mergeCell ref="K31:K32"/>
    <mergeCell ref="A34:B34"/>
    <mergeCell ref="A35:B35"/>
    <mergeCell ref="A36:B36"/>
    <mergeCell ref="A37:B37"/>
    <mergeCell ref="A31:B32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</mergeCells>
  <phoneticPr fontId="2"/>
  <printOptions horizontalCentered="1" verticalCentered="1"/>
  <pageMargins left="0.78740157480314965" right="0.31496062992125984" top="0.78740157480314965" bottom="0.59055118110236227" header="0.51181102362204722" footer="0.51181102362204722"/>
  <pageSetup paperSize="9" orientation="landscape" horizontalDpi="300" verticalDpi="300" r:id="rId1"/>
  <headerFooter alignWithMargins="0">
    <oddHeader>&amp;R様式-3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請求書（原紙）</vt:lpstr>
      <vt:lpstr>内訳書（原紙）</vt:lpstr>
      <vt:lpstr>請求書　保留金解除用　明細不要</vt:lpstr>
      <vt:lpstr>請求書 (見本)</vt:lpstr>
      <vt:lpstr>内訳書（見本１）</vt:lpstr>
      <vt:lpstr>変更内訳</vt:lpstr>
      <vt:lpstr>'請求書 (見本)'!Print_Area</vt:lpstr>
      <vt:lpstr>'請求書　保留金解除用　明細不要'!Print_Area</vt:lpstr>
      <vt:lpstr>'請求書（原紙）'!Print_Area</vt:lpstr>
      <vt:lpstr>'内訳書（見本１）'!Print_Area</vt:lpstr>
      <vt:lpstr>'内訳書（原紙）'!Print_Area</vt:lpstr>
      <vt:lpstr>変更内訳!Print_Area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 01</dc:creator>
  <cp:keywords/>
  <dc:description/>
  <cp:lastModifiedBy>user</cp:lastModifiedBy>
  <cp:revision/>
  <cp:lastPrinted>2021-11-11T01:37:14Z</cp:lastPrinted>
  <dcterms:created xsi:type="dcterms:W3CDTF">1997-01-08T22:48:59Z</dcterms:created>
  <dcterms:modified xsi:type="dcterms:W3CDTF">2021-11-29T08:11:15Z</dcterms:modified>
  <cp:category/>
  <cp:contentStatus/>
</cp:coreProperties>
</file>